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eilenabstand Arbeitszeiterfassung\Zeiterfassung - ver2010\"/>
    </mc:Choice>
  </mc:AlternateContent>
  <xr:revisionPtr revIDLastSave="0" documentId="8_{537C9A57-F564-4C0C-BF0E-CC3B20CCA331}" xr6:coauthVersionLast="47" xr6:coauthVersionMax="47" xr10:uidLastSave="{00000000-0000-0000-0000-000000000000}"/>
  <bookViews>
    <workbookView xWindow="-28920" yWindow="-120" windowWidth="29040" windowHeight="17790" activeTab="12" xr2:uid="{00000000-000D-0000-FFFF-FFFF00000000}"/>
  </bookViews>
  <sheets>
    <sheet name="Januar" sheetId="3" r:id="rId1"/>
    <sheet name="Februar" sheetId="2" r:id="rId2"/>
    <sheet name="März" sheetId="1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  <sheet name="Gesamt" sheetId="13" r:id="rId13"/>
  </sheets>
  <calcPr calcId="181029"/>
</workbook>
</file>

<file path=xl/calcChain.xml><?xml version="1.0" encoding="utf-8"?>
<calcChain xmlns="http://schemas.openxmlformats.org/spreadsheetml/2006/main">
  <c r="G30" i="2" l="1"/>
  <c r="H30" i="2"/>
  <c r="I30" i="2"/>
  <c r="B30" i="2"/>
  <c r="I25" i="12"/>
  <c r="I28" i="3"/>
  <c r="I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6" i="12"/>
  <c r="I27" i="12"/>
  <c r="I28" i="12"/>
  <c r="I29" i="12"/>
  <c r="I30" i="12"/>
  <c r="I31" i="12"/>
  <c r="I32" i="12"/>
  <c r="I2" i="12"/>
  <c r="I3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2" i="11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2" i="10"/>
  <c r="I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2" i="9"/>
  <c r="I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2" i="8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2" i="7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2" i="6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2" i="5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2" i="4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2" i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2" i="2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30" i="3"/>
  <c r="I31" i="3"/>
  <c r="I32" i="3"/>
  <c r="I2" i="3"/>
  <c r="B3" i="12" l="1"/>
  <c r="H3" i="12" s="1"/>
  <c r="B4" i="12"/>
  <c r="H4" i="12" s="1"/>
  <c r="B5" i="12"/>
  <c r="H5" i="12" s="1"/>
  <c r="B6" i="12"/>
  <c r="H6" i="12" s="1"/>
  <c r="B7" i="12"/>
  <c r="H7" i="12" s="1"/>
  <c r="B8" i="12"/>
  <c r="H8" i="12" s="1"/>
  <c r="B9" i="12"/>
  <c r="H9" i="12" s="1"/>
  <c r="B10" i="12"/>
  <c r="H10" i="12" s="1"/>
  <c r="B11" i="12"/>
  <c r="H11" i="12" s="1"/>
  <c r="B12" i="12"/>
  <c r="H12" i="12" s="1"/>
  <c r="B13" i="12"/>
  <c r="H13" i="12" s="1"/>
  <c r="B14" i="12"/>
  <c r="H14" i="12" s="1"/>
  <c r="B15" i="12"/>
  <c r="H15" i="12" s="1"/>
  <c r="B16" i="12"/>
  <c r="H16" i="12" s="1"/>
  <c r="B17" i="12"/>
  <c r="H17" i="12" s="1"/>
  <c r="B18" i="12"/>
  <c r="H18" i="12" s="1"/>
  <c r="B19" i="12"/>
  <c r="H19" i="12" s="1"/>
  <c r="B20" i="12"/>
  <c r="H20" i="12" s="1"/>
  <c r="B21" i="12"/>
  <c r="H21" i="12" s="1"/>
  <c r="B22" i="12"/>
  <c r="H22" i="12" s="1"/>
  <c r="B23" i="12"/>
  <c r="H23" i="12" s="1"/>
  <c r="B24" i="12"/>
  <c r="H24" i="12" s="1"/>
  <c r="B25" i="12"/>
  <c r="H25" i="12" s="1"/>
  <c r="B26" i="12"/>
  <c r="H26" i="12" s="1"/>
  <c r="B27" i="12"/>
  <c r="H27" i="12" s="1"/>
  <c r="B28" i="12"/>
  <c r="H28" i="12" s="1"/>
  <c r="B29" i="12"/>
  <c r="H29" i="12" s="1"/>
  <c r="B30" i="12"/>
  <c r="H30" i="12" s="1"/>
  <c r="B31" i="12"/>
  <c r="H31" i="12" s="1"/>
  <c r="B32" i="12"/>
  <c r="H32" i="12" s="1"/>
  <c r="B2" i="12"/>
  <c r="H2" i="12" s="1"/>
  <c r="B3" i="11"/>
  <c r="H3" i="11" s="1"/>
  <c r="B4" i="11"/>
  <c r="H4" i="11" s="1"/>
  <c r="B5" i="11"/>
  <c r="H5" i="11" s="1"/>
  <c r="B6" i="11"/>
  <c r="H6" i="11" s="1"/>
  <c r="B7" i="11"/>
  <c r="H7" i="11" s="1"/>
  <c r="B8" i="11"/>
  <c r="H8" i="11" s="1"/>
  <c r="B9" i="11"/>
  <c r="H9" i="11" s="1"/>
  <c r="B10" i="11"/>
  <c r="H10" i="11" s="1"/>
  <c r="B11" i="11"/>
  <c r="H11" i="11" s="1"/>
  <c r="B12" i="11"/>
  <c r="H12" i="11" s="1"/>
  <c r="B13" i="11"/>
  <c r="H13" i="11" s="1"/>
  <c r="B14" i="11"/>
  <c r="H14" i="11" s="1"/>
  <c r="B15" i="11"/>
  <c r="H15" i="11" s="1"/>
  <c r="B16" i="11"/>
  <c r="H16" i="11" s="1"/>
  <c r="B17" i="11"/>
  <c r="H17" i="11" s="1"/>
  <c r="B18" i="11"/>
  <c r="H18" i="11" s="1"/>
  <c r="B19" i="11"/>
  <c r="H19" i="11" s="1"/>
  <c r="B20" i="11"/>
  <c r="H20" i="11" s="1"/>
  <c r="B21" i="11"/>
  <c r="H21" i="11" s="1"/>
  <c r="B22" i="11"/>
  <c r="H22" i="11" s="1"/>
  <c r="B23" i="11"/>
  <c r="H23" i="11" s="1"/>
  <c r="B24" i="11"/>
  <c r="H24" i="11" s="1"/>
  <c r="B25" i="11"/>
  <c r="H25" i="11" s="1"/>
  <c r="B26" i="11"/>
  <c r="H26" i="11" s="1"/>
  <c r="B27" i="11"/>
  <c r="H27" i="11" s="1"/>
  <c r="B28" i="11"/>
  <c r="H28" i="11" s="1"/>
  <c r="B29" i="11"/>
  <c r="H29" i="11" s="1"/>
  <c r="B30" i="11"/>
  <c r="H30" i="11" s="1"/>
  <c r="B31" i="11"/>
  <c r="H31" i="11" s="1"/>
  <c r="B2" i="11"/>
  <c r="H2" i="11" s="1"/>
  <c r="B3" i="10"/>
  <c r="H3" i="10" s="1"/>
  <c r="B4" i="10"/>
  <c r="H4" i="10" s="1"/>
  <c r="B5" i="10"/>
  <c r="H5" i="10" s="1"/>
  <c r="B6" i="10"/>
  <c r="H6" i="10" s="1"/>
  <c r="B7" i="10"/>
  <c r="H7" i="10" s="1"/>
  <c r="B8" i="10"/>
  <c r="H8" i="10" s="1"/>
  <c r="B9" i="10"/>
  <c r="H9" i="10" s="1"/>
  <c r="B10" i="10"/>
  <c r="H10" i="10" s="1"/>
  <c r="B11" i="10"/>
  <c r="H11" i="10" s="1"/>
  <c r="B12" i="10"/>
  <c r="H12" i="10" s="1"/>
  <c r="B13" i="10"/>
  <c r="H13" i="10" s="1"/>
  <c r="B14" i="10"/>
  <c r="H14" i="10" s="1"/>
  <c r="B15" i="10"/>
  <c r="H15" i="10" s="1"/>
  <c r="B16" i="10"/>
  <c r="H16" i="10" s="1"/>
  <c r="B17" i="10"/>
  <c r="H17" i="10" s="1"/>
  <c r="B18" i="10"/>
  <c r="H18" i="10" s="1"/>
  <c r="B19" i="10"/>
  <c r="H19" i="10" s="1"/>
  <c r="B20" i="10"/>
  <c r="H20" i="10" s="1"/>
  <c r="B21" i="10"/>
  <c r="H21" i="10" s="1"/>
  <c r="B22" i="10"/>
  <c r="H22" i="10" s="1"/>
  <c r="B23" i="10"/>
  <c r="H23" i="10" s="1"/>
  <c r="B24" i="10"/>
  <c r="H24" i="10" s="1"/>
  <c r="B25" i="10"/>
  <c r="H25" i="10" s="1"/>
  <c r="B26" i="10"/>
  <c r="H26" i="10" s="1"/>
  <c r="B27" i="10"/>
  <c r="H27" i="10" s="1"/>
  <c r="B28" i="10"/>
  <c r="H28" i="10" s="1"/>
  <c r="B29" i="10"/>
  <c r="H29" i="10" s="1"/>
  <c r="B30" i="10"/>
  <c r="H30" i="10" s="1"/>
  <c r="B31" i="10"/>
  <c r="H31" i="10" s="1"/>
  <c r="B32" i="10"/>
  <c r="H32" i="10" s="1"/>
  <c r="B2" i="10"/>
  <c r="H2" i="10" s="1"/>
  <c r="B3" i="9"/>
  <c r="H3" i="9" s="1"/>
  <c r="B4" i="9"/>
  <c r="H4" i="9" s="1"/>
  <c r="B5" i="9"/>
  <c r="H5" i="9" s="1"/>
  <c r="B6" i="9"/>
  <c r="H6" i="9" s="1"/>
  <c r="B7" i="9"/>
  <c r="H7" i="9" s="1"/>
  <c r="B8" i="9"/>
  <c r="H8" i="9" s="1"/>
  <c r="B9" i="9"/>
  <c r="H9" i="9" s="1"/>
  <c r="B10" i="9"/>
  <c r="H10" i="9" s="1"/>
  <c r="B11" i="9"/>
  <c r="H11" i="9" s="1"/>
  <c r="B12" i="9"/>
  <c r="H12" i="9" s="1"/>
  <c r="B13" i="9"/>
  <c r="H13" i="9" s="1"/>
  <c r="B14" i="9"/>
  <c r="H14" i="9" s="1"/>
  <c r="B15" i="9"/>
  <c r="H15" i="9" s="1"/>
  <c r="B16" i="9"/>
  <c r="H16" i="9" s="1"/>
  <c r="B17" i="9"/>
  <c r="H17" i="9" s="1"/>
  <c r="B18" i="9"/>
  <c r="H18" i="9" s="1"/>
  <c r="B19" i="9"/>
  <c r="H19" i="9" s="1"/>
  <c r="B20" i="9"/>
  <c r="H20" i="9" s="1"/>
  <c r="B21" i="9"/>
  <c r="H21" i="9" s="1"/>
  <c r="B22" i="9"/>
  <c r="H22" i="9" s="1"/>
  <c r="B23" i="9"/>
  <c r="H23" i="9" s="1"/>
  <c r="B24" i="9"/>
  <c r="H24" i="9" s="1"/>
  <c r="B25" i="9"/>
  <c r="H25" i="9" s="1"/>
  <c r="B26" i="9"/>
  <c r="H26" i="9" s="1"/>
  <c r="B27" i="9"/>
  <c r="H27" i="9" s="1"/>
  <c r="B28" i="9"/>
  <c r="H28" i="9" s="1"/>
  <c r="B29" i="9"/>
  <c r="H29" i="9" s="1"/>
  <c r="B30" i="9"/>
  <c r="H30" i="9" s="1"/>
  <c r="B31" i="9"/>
  <c r="H31" i="9" s="1"/>
  <c r="B2" i="9"/>
  <c r="H2" i="9" s="1"/>
  <c r="B3" i="8"/>
  <c r="H3" i="8" s="1"/>
  <c r="B4" i="8"/>
  <c r="H4" i="8" s="1"/>
  <c r="B5" i="8"/>
  <c r="H5" i="8" s="1"/>
  <c r="B6" i="8"/>
  <c r="H6" i="8" s="1"/>
  <c r="B7" i="8"/>
  <c r="H7" i="8" s="1"/>
  <c r="B8" i="8"/>
  <c r="H8" i="8" s="1"/>
  <c r="B9" i="8"/>
  <c r="H9" i="8" s="1"/>
  <c r="B10" i="8"/>
  <c r="H10" i="8" s="1"/>
  <c r="B11" i="8"/>
  <c r="H11" i="8" s="1"/>
  <c r="B12" i="8"/>
  <c r="H12" i="8" s="1"/>
  <c r="B13" i="8"/>
  <c r="H13" i="8" s="1"/>
  <c r="B14" i="8"/>
  <c r="H14" i="8" s="1"/>
  <c r="B15" i="8"/>
  <c r="H15" i="8" s="1"/>
  <c r="B16" i="8"/>
  <c r="H16" i="8" s="1"/>
  <c r="B17" i="8"/>
  <c r="H17" i="8" s="1"/>
  <c r="B18" i="8"/>
  <c r="H18" i="8" s="1"/>
  <c r="B19" i="8"/>
  <c r="H19" i="8" s="1"/>
  <c r="B20" i="8"/>
  <c r="H20" i="8" s="1"/>
  <c r="B21" i="8"/>
  <c r="H21" i="8" s="1"/>
  <c r="B22" i="8"/>
  <c r="H22" i="8" s="1"/>
  <c r="B23" i="8"/>
  <c r="H23" i="8" s="1"/>
  <c r="B24" i="8"/>
  <c r="H24" i="8" s="1"/>
  <c r="B25" i="8"/>
  <c r="H25" i="8" s="1"/>
  <c r="B26" i="8"/>
  <c r="H26" i="8" s="1"/>
  <c r="B27" i="8"/>
  <c r="H27" i="8" s="1"/>
  <c r="B28" i="8"/>
  <c r="H28" i="8" s="1"/>
  <c r="B29" i="8"/>
  <c r="H29" i="8" s="1"/>
  <c r="B30" i="8"/>
  <c r="H30" i="8" s="1"/>
  <c r="B31" i="8"/>
  <c r="H31" i="8" s="1"/>
  <c r="B32" i="8"/>
  <c r="H32" i="8" s="1"/>
  <c r="B2" i="8"/>
  <c r="H2" i="8" s="1"/>
  <c r="B3" i="7"/>
  <c r="H3" i="7" s="1"/>
  <c r="B4" i="7"/>
  <c r="H4" i="7" s="1"/>
  <c r="B5" i="7"/>
  <c r="H5" i="7" s="1"/>
  <c r="B6" i="7"/>
  <c r="H6" i="7" s="1"/>
  <c r="B7" i="7"/>
  <c r="H7" i="7" s="1"/>
  <c r="B8" i="7"/>
  <c r="H8" i="7" s="1"/>
  <c r="B9" i="7"/>
  <c r="H9" i="7" s="1"/>
  <c r="B10" i="7"/>
  <c r="H10" i="7" s="1"/>
  <c r="B11" i="7"/>
  <c r="H11" i="7" s="1"/>
  <c r="B12" i="7"/>
  <c r="H12" i="7" s="1"/>
  <c r="B13" i="7"/>
  <c r="H13" i="7" s="1"/>
  <c r="B14" i="7"/>
  <c r="H14" i="7" s="1"/>
  <c r="B15" i="7"/>
  <c r="H15" i="7" s="1"/>
  <c r="B16" i="7"/>
  <c r="H16" i="7" s="1"/>
  <c r="B17" i="7"/>
  <c r="H17" i="7" s="1"/>
  <c r="B18" i="7"/>
  <c r="H18" i="7" s="1"/>
  <c r="B19" i="7"/>
  <c r="H19" i="7" s="1"/>
  <c r="B20" i="7"/>
  <c r="H20" i="7" s="1"/>
  <c r="B21" i="7"/>
  <c r="H21" i="7" s="1"/>
  <c r="B22" i="7"/>
  <c r="H22" i="7" s="1"/>
  <c r="B23" i="7"/>
  <c r="H23" i="7" s="1"/>
  <c r="B24" i="7"/>
  <c r="H24" i="7" s="1"/>
  <c r="B25" i="7"/>
  <c r="H25" i="7" s="1"/>
  <c r="B26" i="7"/>
  <c r="H26" i="7" s="1"/>
  <c r="B27" i="7"/>
  <c r="H27" i="7" s="1"/>
  <c r="B28" i="7"/>
  <c r="H28" i="7" s="1"/>
  <c r="B29" i="7"/>
  <c r="H29" i="7" s="1"/>
  <c r="B30" i="7"/>
  <c r="H30" i="7" s="1"/>
  <c r="B31" i="7"/>
  <c r="H31" i="7" s="1"/>
  <c r="B32" i="7"/>
  <c r="H32" i="7" s="1"/>
  <c r="B2" i="7"/>
  <c r="H2" i="7" s="1"/>
  <c r="B3" i="6"/>
  <c r="H3" i="6" s="1"/>
  <c r="B4" i="6"/>
  <c r="H4" i="6" s="1"/>
  <c r="B5" i="6"/>
  <c r="H5" i="6" s="1"/>
  <c r="B6" i="6"/>
  <c r="H6" i="6" s="1"/>
  <c r="B7" i="6"/>
  <c r="H7" i="6" s="1"/>
  <c r="B8" i="6"/>
  <c r="H8" i="6" s="1"/>
  <c r="B9" i="6"/>
  <c r="H9" i="6" s="1"/>
  <c r="B10" i="6"/>
  <c r="H10" i="6" s="1"/>
  <c r="B11" i="6"/>
  <c r="H11" i="6" s="1"/>
  <c r="B12" i="6"/>
  <c r="H12" i="6" s="1"/>
  <c r="B13" i="6"/>
  <c r="H13" i="6" s="1"/>
  <c r="B14" i="6"/>
  <c r="H14" i="6" s="1"/>
  <c r="B15" i="6"/>
  <c r="H15" i="6" s="1"/>
  <c r="B16" i="6"/>
  <c r="H16" i="6" s="1"/>
  <c r="B17" i="6"/>
  <c r="H17" i="6" s="1"/>
  <c r="B18" i="6"/>
  <c r="H18" i="6" s="1"/>
  <c r="B19" i="6"/>
  <c r="H19" i="6" s="1"/>
  <c r="B20" i="6"/>
  <c r="H20" i="6" s="1"/>
  <c r="B21" i="6"/>
  <c r="H21" i="6" s="1"/>
  <c r="B22" i="6"/>
  <c r="H22" i="6" s="1"/>
  <c r="B23" i="6"/>
  <c r="H23" i="6" s="1"/>
  <c r="B24" i="6"/>
  <c r="H24" i="6" s="1"/>
  <c r="B25" i="6"/>
  <c r="H25" i="6" s="1"/>
  <c r="B26" i="6"/>
  <c r="H26" i="6" s="1"/>
  <c r="B27" i="6"/>
  <c r="H27" i="6" s="1"/>
  <c r="B28" i="6"/>
  <c r="H28" i="6" s="1"/>
  <c r="B29" i="6"/>
  <c r="H29" i="6" s="1"/>
  <c r="B30" i="6"/>
  <c r="H30" i="6" s="1"/>
  <c r="B31" i="6"/>
  <c r="H31" i="6" s="1"/>
  <c r="B2" i="6"/>
  <c r="H2" i="6" s="1"/>
  <c r="B3" i="5"/>
  <c r="H3" i="5" s="1"/>
  <c r="B4" i="5"/>
  <c r="H4" i="5" s="1"/>
  <c r="B5" i="5"/>
  <c r="H5" i="5" s="1"/>
  <c r="B6" i="5"/>
  <c r="H6" i="5" s="1"/>
  <c r="B7" i="5"/>
  <c r="H7" i="5" s="1"/>
  <c r="B8" i="5"/>
  <c r="H8" i="5" s="1"/>
  <c r="B9" i="5"/>
  <c r="H9" i="5" s="1"/>
  <c r="B10" i="5"/>
  <c r="H10" i="5" s="1"/>
  <c r="B11" i="5"/>
  <c r="H11" i="5" s="1"/>
  <c r="B12" i="5"/>
  <c r="H12" i="5" s="1"/>
  <c r="B13" i="5"/>
  <c r="H13" i="5" s="1"/>
  <c r="B14" i="5"/>
  <c r="H14" i="5" s="1"/>
  <c r="B15" i="5"/>
  <c r="H15" i="5" s="1"/>
  <c r="B16" i="5"/>
  <c r="H16" i="5" s="1"/>
  <c r="B17" i="5"/>
  <c r="H17" i="5" s="1"/>
  <c r="B18" i="5"/>
  <c r="H18" i="5" s="1"/>
  <c r="B19" i="5"/>
  <c r="H19" i="5" s="1"/>
  <c r="B20" i="5"/>
  <c r="H20" i="5" s="1"/>
  <c r="B21" i="5"/>
  <c r="H21" i="5" s="1"/>
  <c r="B22" i="5"/>
  <c r="H22" i="5" s="1"/>
  <c r="B23" i="5"/>
  <c r="H23" i="5" s="1"/>
  <c r="B24" i="5"/>
  <c r="H24" i="5" s="1"/>
  <c r="B25" i="5"/>
  <c r="H25" i="5" s="1"/>
  <c r="B26" i="5"/>
  <c r="H26" i="5" s="1"/>
  <c r="B27" i="5"/>
  <c r="H27" i="5" s="1"/>
  <c r="B28" i="5"/>
  <c r="H28" i="5" s="1"/>
  <c r="B29" i="5"/>
  <c r="H29" i="5" s="1"/>
  <c r="B30" i="5"/>
  <c r="H30" i="5" s="1"/>
  <c r="B31" i="5"/>
  <c r="H31" i="5" s="1"/>
  <c r="B32" i="5"/>
  <c r="H32" i="5" s="1"/>
  <c r="B2" i="5"/>
  <c r="H2" i="5" s="1"/>
  <c r="B3" i="4"/>
  <c r="H3" i="4" s="1"/>
  <c r="B4" i="4"/>
  <c r="H4" i="4" s="1"/>
  <c r="B5" i="4"/>
  <c r="H5" i="4" s="1"/>
  <c r="B6" i="4"/>
  <c r="H6" i="4" s="1"/>
  <c r="B7" i="4"/>
  <c r="H7" i="4" s="1"/>
  <c r="B8" i="4"/>
  <c r="H8" i="4" s="1"/>
  <c r="B9" i="4"/>
  <c r="H9" i="4" s="1"/>
  <c r="B10" i="4"/>
  <c r="H10" i="4" s="1"/>
  <c r="B11" i="4"/>
  <c r="H11" i="4" s="1"/>
  <c r="B12" i="4"/>
  <c r="H12" i="4" s="1"/>
  <c r="B13" i="4"/>
  <c r="H13" i="4" s="1"/>
  <c r="B14" i="4"/>
  <c r="H14" i="4" s="1"/>
  <c r="B15" i="4"/>
  <c r="H15" i="4" s="1"/>
  <c r="B16" i="4"/>
  <c r="H16" i="4" s="1"/>
  <c r="B17" i="4"/>
  <c r="H17" i="4" s="1"/>
  <c r="B18" i="4"/>
  <c r="H18" i="4" s="1"/>
  <c r="B19" i="4"/>
  <c r="H19" i="4" s="1"/>
  <c r="B20" i="4"/>
  <c r="H20" i="4" s="1"/>
  <c r="B21" i="4"/>
  <c r="H21" i="4" s="1"/>
  <c r="B22" i="4"/>
  <c r="H22" i="4" s="1"/>
  <c r="B23" i="4"/>
  <c r="H23" i="4" s="1"/>
  <c r="B24" i="4"/>
  <c r="H24" i="4" s="1"/>
  <c r="B25" i="4"/>
  <c r="H25" i="4" s="1"/>
  <c r="B26" i="4"/>
  <c r="H26" i="4" s="1"/>
  <c r="B27" i="4"/>
  <c r="H27" i="4" s="1"/>
  <c r="B28" i="4"/>
  <c r="H28" i="4" s="1"/>
  <c r="B29" i="4"/>
  <c r="H29" i="4" s="1"/>
  <c r="B30" i="4"/>
  <c r="H30" i="4" s="1"/>
  <c r="B31" i="4"/>
  <c r="H31" i="4" s="1"/>
  <c r="B2" i="4"/>
  <c r="H2" i="4" s="1"/>
  <c r="B3" i="1"/>
  <c r="H3" i="1" s="1"/>
  <c r="B4" i="1"/>
  <c r="H4" i="1" s="1"/>
  <c r="B5" i="1"/>
  <c r="H5" i="1" s="1"/>
  <c r="B6" i="1"/>
  <c r="H6" i="1" s="1"/>
  <c r="B7" i="1"/>
  <c r="H7" i="1" s="1"/>
  <c r="B8" i="1"/>
  <c r="H8" i="1" s="1"/>
  <c r="B9" i="1"/>
  <c r="H9" i="1" s="1"/>
  <c r="B10" i="1"/>
  <c r="H10" i="1" s="1"/>
  <c r="B11" i="1"/>
  <c r="H11" i="1" s="1"/>
  <c r="B12" i="1"/>
  <c r="H12" i="1" s="1"/>
  <c r="B13" i="1"/>
  <c r="H13" i="1" s="1"/>
  <c r="B14" i="1"/>
  <c r="H14" i="1" s="1"/>
  <c r="B15" i="1"/>
  <c r="H15" i="1" s="1"/>
  <c r="B16" i="1"/>
  <c r="H16" i="1" s="1"/>
  <c r="B17" i="1"/>
  <c r="H17" i="1" s="1"/>
  <c r="B18" i="1"/>
  <c r="H18" i="1" s="1"/>
  <c r="B19" i="1"/>
  <c r="H19" i="1" s="1"/>
  <c r="B20" i="1"/>
  <c r="H20" i="1" s="1"/>
  <c r="B21" i="1"/>
  <c r="H21" i="1" s="1"/>
  <c r="B22" i="1"/>
  <c r="H22" i="1" s="1"/>
  <c r="B23" i="1"/>
  <c r="H23" i="1" s="1"/>
  <c r="B24" i="1"/>
  <c r="H24" i="1" s="1"/>
  <c r="B25" i="1"/>
  <c r="H25" i="1" s="1"/>
  <c r="B26" i="1"/>
  <c r="H26" i="1" s="1"/>
  <c r="B27" i="1"/>
  <c r="H27" i="1" s="1"/>
  <c r="B28" i="1"/>
  <c r="H28" i="1" s="1"/>
  <c r="B29" i="1"/>
  <c r="H29" i="1" s="1"/>
  <c r="B30" i="1"/>
  <c r="H30" i="1" s="1"/>
  <c r="B31" i="1"/>
  <c r="H31" i="1" s="1"/>
  <c r="B32" i="1"/>
  <c r="H32" i="1" s="1"/>
  <c r="B2" i="1"/>
  <c r="H2" i="1" s="1"/>
  <c r="B3" i="2"/>
  <c r="H3" i="2" s="1"/>
  <c r="B4" i="2"/>
  <c r="H4" i="2" s="1"/>
  <c r="B5" i="2"/>
  <c r="H5" i="2" s="1"/>
  <c r="B6" i="2"/>
  <c r="H6" i="2" s="1"/>
  <c r="B7" i="2"/>
  <c r="H7" i="2" s="1"/>
  <c r="B8" i="2"/>
  <c r="H8" i="2" s="1"/>
  <c r="B9" i="2"/>
  <c r="H9" i="2" s="1"/>
  <c r="B10" i="2"/>
  <c r="H10" i="2" s="1"/>
  <c r="B11" i="2"/>
  <c r="H11" i="2" s="1"/>
  <c r="B12" i="2"/>
  <c r="H12" i="2" s="1"/>
  <c r="B13" i="2"/>
  <c r="H13" i="2" s="1"/>
  <c r="B14" i="2"/>
  <c r="H14" i="2" s="1"/>
  <c r="B15" i="2"/>
  <c r="H15" i="2" s="1"/>
  <c r="B16" i="2"/>
  <c r="H16" i="2" s="1"/>
  <c r="B17" i="2"/>
  <c r="H17" i="2" s="1"/>
  <c r="B18" i="2"/>
  <c r="H18" i="2" s="1"/>
  <c r="B19" i="2"/>
  <c r="H19" i="2" s="1"/>
  <c r="B20" i="2"/>
  <c r="H20" i="2" s="1"/>
  <c r="B21" i="2"/>
  <c r="H21" i="2" s="1"/>
  <c r="B22" i="2"/>
  <c r="H22" i="2" s="1"/>
  <c r="B23" i="2"/>
  <c r="H23" i="2" s="1"/>
  <c r="B24" i="2"/>
  <c r="H24" i="2" s="1"/>
  <c r="B25" i="2"/>
  <c r="H25" i="2" s="1"/>
  <c r="B26" i="2"/>
  <c r="H26" i="2" s="1"/>
  <c r="B27" i="2"/>
  <c r="H27" i="2" s="1"/>
  <c r="B28" i="2"/>
  <c r="H28" i="2" s="1"/>
  <c r="B29" i="2"/>
  <c r="H29" i="2" s="1"/>
  <c r="B2" i="2"/>
  <c r="H2" i="2" s="1"/>
  <c r="B2" i="3"/>
  <c r="H2" i="3" s="1"/>
  <c r="B3" i="3"/>
  <c r="H3" i="3" s="1"/>
  <c r="B4" i="3"/>
  <c r="H4" i="3" s="1"/>
  <c r="B5" i="3"/>
  <c r="H5" i="3" s="1"/>
  <c r="B6" i="3"/>
  <c r="H6" i="3" s="1"/>
  <c r="B7" i="3"/>
  <c r="H7" i="3" s="1"/>
  <c r="B8" i="3"/>
  <c r="H8" i="3" s="1"/>
  <c r="B9" i="3"/>
  <c r="H9" i="3" s="1"/>
  <c r="B10" i="3"/>
  <c r="H10" i="3" s="1"/>
  <c r="B11" i="3"/>
  <c r="H11" i="3" s="1"/>
  <c r="B12" i="3"/>
  <c r="H12" i="3" s="1"/>
  <c r="B13" i="3"/>
  <c r="H13" i="3" s="1"/>
  <c r="B14" i="3"/>
  <c r="H14" i="3" s="1"/>
  <c r="B15" i="3"/>
  <c r="H15" i="3" s="1"/>
  <c r="B16" i="3"/>
  <c r="H16" i="3" s="1"/>
  <c r="B17" i="3"/>
  <c r="H17" i="3" s="1"/>
  <c r="B18" i="3"/>
  <c r="H18" i="3" s="1"/>
  <c r="B19" i="3"/>
  <c r="H19" i="3" s="1"/>
  <c r="B20" i="3"/>
  <c r="H20" i="3" s="1"/>
  <c r="B21" i="3"/>
  <c r="H21" i="3" s="1"/>
  <c r="B22" i="3"/>
  <c r="H22" i="3" s="1"/>
  <c r="B23" i="3"/>
  <c r="H23" i="3" s="1"/>
  <c r="B24" i="3"/>
  <c r="H24" i="3" s="1"/>
  <c r="B25" i="3"/>
  <c r="H25" i="3" s="1"/>
  <c r="B26" i="3"/>
  <c r="H26" i="3" s="1"/>
  <c r="B27" i="3"/>
  <c r="H27" i="3" s="1"/>
  <c r="B28" i="3"/>
  <c r="H28" i="3" s="1"/>
  <c r="B29" i="3"/>
  <c r="B30" i="3"/>
  <c r="H30" i="3" s="1"/>
  <c r="B31" i="3"/>
  <c r="H31" i="3" s="1"/>
  <c r="B32" i="3"/>
  <c r="H32" i="3" s="1"/>
  <c r="I29" i="3" l="1"/>
  <c r="H29" i="3"/>
  <c r="L10" i="12"/>
  <c r="D17" i="13" s="1"/>
  <c r="L10" i="4"/>
  <c r="D9" i="13" s="1"/>
  <c r="L10" i="5"/>
  <c r="D10" i="13" s="1"/>
  <c r="L10" i="6"/>
  <c r="D11" i="13" s="1"/>
  <c r="L6" i="12"/>
  <c r="C17" i="13" s="1"/>
  <c r="L10" i="11"/>
  <c r="D16" i="13" s="1"/>
  <c r="L6" i="11"/>
  <c r="C16" i="13" s="1"/>
  <c r="L10" i="10"/>
  <c r="D15" i="13" s="1"/>
  <c r="L6" i="10"/>
  <c r="C15" i="13" s="1"/>
  <c r="L10" i="9"/>
  <c r="D14" i="13" s="1"/>
  <c r="L6" i="9"/>
  <c r="C14" i="13" s="1"/>
  <c r="L10" i="8"/>
  <c r="D13" i="13" s="1"/>
  <c r="L6" i="8"/>
  <c r="C13" i="13" s="1"/>
  <c r="L10" i="7"/>
  <c r="D12" i="13" s="1"/>
  <c r="L6" i="7"/>
  <c r="C12" i="13" s="1"/>
  <c r="L6" i="6"/>
  <c r="C11" i="13" s="1"/>
  <c r="L6" i="5"/>
  <c r="C10" i="13" s="1"/>
  <c r="L6" i="4"/>
  <c r="C9" i="13" s="1"/>
  <c r="L10" i="2"/>
  <c r="D7" i="13" s="1"/>
  <c r="L6" i="2"/>
  <c r="C7" i="13" s="1"/>
  <c r="L10" i="3"/>
  <c r="D6" i="13" s="1"/>
  <c r="L6" i="3"/>
  <c r="C6" i="13" s="1"/>
  <c r="L6" i="1"/>
  <c r="L10" i="1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2" i="12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2" i="11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2" i="10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G2" i="9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G2" i="8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G2" i="7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" i="6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D8" i="13"/>
  <c r="C8" i="13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G10" i="1"/>
  <c r="G11" i="1"/>
  <c r="G17" i="1"/>
  <c r="G19" i="1"/>
  <c r="G20" i="1"/>
  <c r="G21" i="1"/>
  <c r="G24" i="1"/>
  <c r="G9" i="1"/>
  <c r="G13" i="1"/>
  <c r="G3" i="1"/>
  <c r="G4" i="1"/>
  <c r="G5" i="1"/>
  <c r="G6" i="1"/>
  <c r="G7" i="1"/>
  <c r="G8" i="1"/>
  <c r="G12" i="1"/>
  <c r="G14" i="1"/>
  <c r="G15" i="1"/>
  <c r="G16" i="1"/>
  <c r="G18" i="1"/>
  <c r="G22" i="1"/>
  <c r="G23" i="1"/>
  <c r="G25" i="1"/>
  <c r="G26" i="1"/>
  <c r="G27" i="1"/>
  <c r="G28" i="1"/>
  <c r="G29" i="1"/>
  <c r="G30" i="1"/>
  <c r="G31" i="1"/>
  <c r="G32" i="1"/>
  <c r="G2" i="1"/>
  <c r="L12" i="1" l="1"/>
  <c r="L12" i="2"/>
  <c r="L12" i="3"/>
  <c r="L12" i="4"/>
  <c r="L12" i="11"/>
  <c r="L12" i="7"/>
  <c r="L12" i="6"/>
  <c r="L12" i="9"/>
  <c r="L12" i="8"/>
  <c r="L12" i="10"/>
  <c r="L12" i="5"/>
  <c r="L12" i="12"/>
  <c r="L8" i="9"/>
  <c r="L8" i="11"/>
  <c r="L8" i="7"/>
  <c r="L8" i="1"/>
  <c r="L8" i="3"/>
  <c r="L8" i="8"/>
  <c r="L8" i="10"/>
  <c r="L8" i="6"/>
  <c r="L8" i="2"/>
  <c r="L8" i="5"/>
  <c r="L8" i="12"/>
  <c r="L8" i="4"/>
  <c r="L2" i="11"/>
  <c r="B16" i="13" s="1"/>
  <c r="L2" i="12"/>
  <c r="B17" i="13" s="1"/>
  <c r="D19" i="13"/>
  <c r="C19" i="13"/>
  <c r="L2" i="6"/>
  <c r="B11" i="13" s="1"/>
  <c r="L2" i="2"/>
  <c r="B7" i="13" s="1"/>
  <c r="L2" i="1"/>
  <c r="B8" i="13" s="1"/>
  <c r="L2" i="4"/>
  <c r="B9" i="13" s="1"/>
  <c r="L2" i="5"/>
  <c r="B10" i="13" s="1"/>
  <c r="L2" i="8"/>
  <c r="B13" i="13" s="1"/>
  <c r="L2" i="9"/>
  <c r="B14" i="13" s="1"/>
  <c r="D20" i="13" l="1"/>
  <c r="L2" i="7"/>
  <c r="B12" i="13" s="1"/>
  <c r="L2" i="10"/>
  <c r="B15" i="13" s="1"/>
  <c r="L2" i="3" l="1"/>
  <c r="B6" i="13" s="1"/>
  <c r="L4" i="2" l="1"/>
  <c r="L4" i="12"/>
  <c r="L4" i="3"/>
  <c r="L4" i="10"/>
  <c r="L4" i="11"/>
  <c r="L4" i="8"/>
  <c r="L4" i="9"/>
  <c r="L4" i="6"/>
  <c r="L4" i="7"/>
  <c r="L4" i="4"/>
  <c r="L4" i="5"/>
  <c r="L4" i="1"/>
  <c r="B19" i="13"/>
</calcChain>
</file>

<file path=xl/sharedStrings.xml><?xml version="1.0" encoding="utf-8"?>
<sst xmlns="http://schemas.openxmlformats.org/spreadsheetml/2006/main" count="206" uniqueCount="41">
  <si>
    <t>Datum</t>
  </si>
  <si>
    <t>Tag</t>
  </si>
  <si>
    <t xml:space="preserve">Kommen </t>
  </si>
  <si>
    <t>Gehen</t>
  </si>
  <si>
    <t>Pause</t>
  </si>
  <si>
    <t>Arbeitszeit</t>
  </si>
  <si>
    <t>Soll</t>
  </si>
  <si>
    <t>Überstunden</t>
  </si>
  <si>
    <t>Überstunden Monat:</t>
  </si>
  <si>
    <t>Resturlaub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</si>
  <si>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</si>
  <si>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</si>
  <si>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</si>
  <si>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</si>
  <si>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</si>
  <si>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</si>
  <si>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</si>
  <si>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</si>
  <si>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</si>
  <si>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</si>
  <si>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</si>
  <si>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</si>
  <si>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Kranktage</t>
  </si>
  <si>
    <t>Urlaub</t>
  </si>
  <si>
    <t>Gesamt</t>
  </si>
  <si>
    <t xml:space="preserve">Überstunden </t>
  </si>
  <si>
    <t>Kranktage Monat:</t>
  </si>
  <si>
    <t>Urlaubstage Monat:</t>
  </si>
  <si>
    <t>Wöchentliche Arbeitszeit:</t>
  </si>
  <si>
    <t>Urlaubsanspruch pro Jahr:</t>
  </si>
  <si>
    <t>Krank/Urlaub/Feiertag</t>
  </si>
  <si>
    <t>Zur Vollversion</t>
  </si>
  <si>
    <t>Quelle</t>
  </si>
  <si>
    <t>Dr. Damian Kaufmann</t>
  </si>
  <si>
    <t>Zeilenabstand.net - Kultur &amp; Digitales</t>
  </si>
  <si>
    <t>www.zeilenabstand.net</t>
  </si>
  <si>
    <t>info@zeilenabstand.net</t>
  </si>
  <si>
    <t>Überstundenkonto:</t>
  </si>
  <si>
    <t>Kranktage Jahr bisher:</t>
  </si>
  <si>
    <t>Resturlaub am Monatsende:</t>
  </si>
  <si>
    <t>Freiversion Jahr 2023 - ver2010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</si>
</sst>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2" fontId="0" fillId="0" borderId="0" xfId="0" applyNumberFormat="1"/>
    <xf numFmtId="164" fontId="0" fillId="0" borderId="0" xfId="0" applyNumberFormat="1"/>
    <xf numFmtId="16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" fontId="0" fillId="0" borderId="0" xfId="0" applyNumberFormat="1"/>
    <xf numFmtId="20" fontId="0" fillId="0" borderId="0" xfId="0" applyNumberFormat="1"/>
    <xf numFmtId="0" fontId="2" fillId="0" borderId="0" xfId="0" applyFont="1"/>
    <xf numFmtId="0" fontId="1" fillId="5" borderId="0" xfId="0" applyFont="1" applyFill="1" applyProtection="1">
      <protection locked="0"/>
    </xf>
    <xf numFmtId="0" fontId="0" fillId="0" borderId="0" xfId="0" applyProtection="1">
      <protection locked="0"/>
    </xf>
    <xf numFmtId="0" fontId="3" fillId="5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0" fillId="3" borderId="0" xfId="0" applyFill="1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1" fillId="4" borderId="0" xfId="0" applyFont="1" applyFill="1" applyProtection="1">
      <protection locked="0"/>
    </xf>
    <xf numFmtId="0" fontId="1" fillId="6" borderId="0" xfId="0" applyFont="1" applyFill="1" applyAlignment="1">
      <alignment horizontal="center"/>
    </xf>
    <xf numFmtId="164" fontId="1" fillId="6" borderId="0" xfId="0" applyNumberFormat="1" applyFont="1" applyFill="1" applyAlignment="1">
      <alignment horizontal="center"/>
    </xf>
    <xf numFmtId="2" fontId="1" fillId="6" borderId="0" xfId="0" applyNumberFormat="1" applyFont="1" applyFill="1" applyAlignment="1">
      <alignment horizontal="center"/>
    </xf>
    <xf numFmtId="0" fontId="0" fillId="3" borderId="0" xfId="0" applyFill="1"/>
    <xf numFmtId="0" fontId="4" fillId="0" borderId="0" xfId="1" applyFill="1" applyAlignment="1"/>
    <xf numFmtId="0" fontId="1" fillId="0" borderId="0" xfId="0" applyFont="1" applyProtection="1">
      <protection locked="0"/>
    </xf>
    <xf numFmtId="0" fontId="4" fillId="3" borderId="0" xfId="1" applyFill="1" applyAlignment="1" applyProtection="1">
      <alignment horizontal="center"/>
    </xf>
    <xf numFmtId="0" fontId="0" fillId="3" borderId="0" xfId="0" applyFill="1" applyAlignment="1">
      <alignment horizontal="center"/>
    </xf>
    <xf numFmtId="0" fontId="5" fillId="8" borderId="0" xfId="1" applyFont="1" applyFill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horizontal="center"/>
      <protection locked="0"/>
    </xf>
    <xf numFmtId="0" fontId="6" fillId="7" borderId="0" xfId="0" applyFont="1" applyFill="1" applyAlignment="1">
      <alignment horizontal="center"/>
    </xf>
  </cellXfs>
  <cellStyles count="2">
    <cellStyle name="Link" xfId="1" builtinId="8"/>
    <cellStyle name="Standard" xfId="0" builtinId="0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60C093B1-E16D-474E-80EE-D2228EB4ED59}"/>
            </a:ext>
          </a:extLst>
        </xdr:cNvPr>
        <xdr:cNvSpPr txBox="1"/>
      </xdr:nvSpPr>
      <xdr:spPr>
        <a:xfrm>
          <a:off x="4781550" y="0"/>
          <a:ext cx="6096000" cy="38100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Ausfüllen der Monatsblätter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Bei den täglichen Arbeitszeiten tragen Sie Beginn, Ende und ggf. Pause ein (Spalten D, E und F). Der Eintrag in allen drei Zellen muss stets in folgender Form erfolgen: "Stunden:Minuten". Beispiel: 8:45 (Kommen), 17:35 (Gehen) und 0:30 (Pause).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In Spalte C sind nur folgende Angaben zulässig: "Feiertag", "krank", "Urlaub", "Überstundenabbau"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Feiertag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Hier dürfen keine individuellen Bezeichnungen genutzt werden, sondern lediglich der Sammelbegriff "Feiertag". Dabei wird das Soll der Arbeitszeit automatisch auf 0 gesetzt.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krank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Das Soll wird ebenfalls auf 0 gesetzt.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Urlaub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Die Berechnung findet statt wie bei einem Feiertag. Es wird ein Urlaubstag vom Konto abgezogen.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Abbau von Überstunden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Möchten Sie Überstunden abbauen, tragen Sie "Überstundenabbau" in Spalte C ein (an einem Tag, an dem eigentlich ein Soll zu erfüllen wäre). Es werden dann automatisch Minusstunden berechnet. Alternativ können Sie auch in Spalte E "0:00" eingeben und lassen die anderen Zellen des Tages leer. </a:t>
          </a:r>
          <a:endParaRPr lang="de-DE">
            <a:effectLst/>
          </a:endParaRPr>
        </a:p>
        <a:p>
          <a:endParaRPr lang="de-DE" sz="1100"/>
        </a:p>
      </xdr:txBody>
    </xdr:sp>
    <xdr:clientData/>
  </xdr:twoCellAnchor>
  <xdr:twoCellAnchor>
    <xdr:from>
      <xdr:col>5</xdr:col>
      <xdr:colOff>0</xdr:colOff>
      <xdr:row>21</xdr:row>
      <xdr:rowOff>190499</xdr:rowOff>
    </xdr:from>
    <xdr:to>
      <xdr:col>10</xdr:col>
      <xdr:colOff>0</xdr:colOff>
      <xdr:row>39</xdr:row>
      <xdr:rowOff>57150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CBEC43A9-0838-4279-93C5-A2DB309E98EA}"/>
            </a:ext>
          </a:extLst>
        </xdr:cNvPr>
        <xdr:cNvSpPr txBox="1"/>
      </xdr:nvSpPr>
      <xdr:spPr>
        <a:xfrm>
          <a:off x="4781550" y="4190999"/>
          <a:ext cx="3810000" cy="329565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800" b="1"/>
            <a:t>Freie Version und Vollversion</a:t>
          </a:r>
        </a:p>
        <a:p>
          <a:endParaRPr lang="de-DE" sz="1100"/>
        </a:p>
        <a:p>
          <a:r>
            <a:rPr lang="de-DE" sz="1100" b="1">
              <a:solidFill>
                <a:sysClr val="windowText" lastClr="000000"/>
              </a:solidFill>
            </a:rPr>
            <a:t>Dies ist eine funktionseingeschränkte freie und kostenlose Version der Arbeitszeittabelle. </a:t>
          </a:r>
        </a:p>
        <a:p>
          <a:endParaRPr lang="de-DE" sz="1100" b="1">
            <a:solidFill>
              <a:sysClr val="windowText" lastClr="000000"/>
            </a:solidFill>
          </a:endParaRPr>
        </a:p>
        <a:p>
          <a:r>
            <a:rPr lang="de-DE" sz="1100" b="1">
              <a:solidFill>
                <a:sysClr val="windowText" lastClr="000000"/>
              </a:solidFill>
            </a:rPr>
            <a:t>Die Vollversion</a:t>
          </a:r>
          <a:r>
            <a:rPr lang="de-DE" sz="1100" b="1" baseline="0">
              <a:solidFill>
                <a:sysClr val="windowText" lastClr="000000"/>
              </a:solidFill>
            </a:rPr>
            <a:t> </a:t>
          </a:r>
          <a:r>
            <a:rPr lang="de-DE" sz="1100" b="0" baseline="0">
              <a:solidFill>
                <a:sysClr val="windowText" lastClr="000000"/>
              </a:solidFill>
            </a:rPr>
            <a:t>erhalten Sie über den Link rechts von diesem Textfeld. Sie ist für die Monate Januar bis Oktober ebenfalls frei nutzbar. Danach muss eine Lizenz erworben werden. </a:t>
          </a:r>
        </a:p>
        <a:p>
          <a:endParaRPr lang="de-DE" sz="1100" baseline="0">
            <a:solidFill>
              <a:sysClr val="windowText" lastClr="000000"/>
            </a:solidFill>
          </a:endParaRPr>
        </a:p>
        <a:p>
          <a:r>
            <a:rPr lang="de-DE" sz="1100" baseline="0">
              <a:solidFill>
                <a:sysClr val="windowText" lastClr="000000"/>
              </a:solidFill>
            </a:rPr>
            <a:t>Die Vollversion beinhaltet folgende zusätzliche Funktionen:</a:t>
          </a:r>
        </a:p>
        <a:p>
          <a:endParaRPr lang="de-DE" sz="1100" baseline="0">
            <a:solidFill>
              <a:sysClr val="windowText" lastClr="000000"/>
            </a:solidFill>
          </a:endParaRPr>
        </a:p>
        <a:p>
          <a:r>
            <a:rPr lang="de-DE" sz="1100" baseline="0">
              <a:solidFill>
                <a:sysClr val="windowText" lastClr="000000"/>
              </a:solidFill>
            </a:rPr>
            <a:t>-  B</a:t>
          </a:r>
          <a:r>
            <a:rPr lang="de-DE"/>
            <a:t>erechnung für Nachtschichten</a:t>
          </a:r>
        </a:p>
        <a:p>
          <a:r>
            <a:rPr lang="de-DE"/>
            <a:t>-  Freie Verteilung der Wochenarbeitszeit auf die Wochentage</a:t>
          </a:r>
        </a:p>
        <a:p>
          <a:r>
            <a:rPr lang="de-DE"/>
            <a:t>-  Übertragung von Resturlaub und Überstunden aus Vorjahr</a:t>
          </a:r>
        </a:p>
        <a:p>
          <a:r>
            <a:rPr lang="de-DE"/>
            <a:t>-  Korrekte Berechnung von Sonderurlaub</a:t>
          </a:r>
        </a:p>
        <a:p>
          <a:r>
            <a:rPr lang="de-DE"/>
            <a:t>-  Individuelle Berechnungen von Heiligabend und Silvester</a:t>
          </a:r>
        </a:p>
        <a:p>
          <a:r>
            <a:rPr lang="de-DE"/>
            <a:t>-  Individuelles Datum als Start und Ende der Berechnungen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Berechnung der Gesamtarbeitszeit pro Monat</a:t>
          </a:r>
          <a:endParaRPr lang="de-DE">
            <a:effectLst/>
          </a:endParaRPr>
        </a:p>
        <a:p>
          <a:endParaRPr lang="de-DE"/>
        </a:p>
        <a:p>
          <a:endParaRPr lang="de-DE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eilenabstand.net/" TargetMode="External"/><Relationship Id="rId2" Type="http://schemas.openxmlformats.org/officeDocument/2006/relationships/hyperlink" Target="mailto:info@zeilenabstand.net" TargetMode="External"/><Relationship Id="rId1" Type="http://schemas.openxmlformats.org/officeDocument/2006/relationships/hyperlink" Target="https://www.zeilenabstand.net/arbeitszeiterfassung-in-excel-vorlage-zur-freien-nutzung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L32"/>
  <sheetViews>
    <sheetView zoomScaleNormal="100" workbookViewId="0">
      <selection activeCell="D36" sqref="D36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style="4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45292</v>
      </c>
      <c r="B2" t="str">
        <f>TEXT(A2,"TTT")</f>
        <v>Mo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45293</v>
      </c>
      <c r="B3" t="str">
        <f t="shared" ref="B3:B32" si="0">TEXT(A3,"TTT")</f>
        <v>Di</v>
      </c>
      <c r="G3" s="1">
        <f t="shared" ref="G3:G32" si="1">(E3-D3-F3)*24</f>
        <v>0</v>
      </c>
      <c r="H3" s="1">
        <f>IF(OR(B3="Sa",B3="So",C3="krank",C3="Urlaub",C3="Sonderurlaub",C3="Feiertag"),0,Gesamt!$B$1/5)</f>
        <v>8</v>
      </c>
      <c r="I3" s="1">
        <f t="shared" ref="I3:I32" si="2">IF(C3="Überstundenabbau",G3-H3,IF(E3="",0,G3-H3))</f>
        <v>0</v>
      </c>
      <c r="K3" s="22"/>
    </row>
    <row r="4" spans="1:12" x14ac:dyDescent="0.25">
      <c r="A4" s="3">
        <v>45294</v>
      </c>
      <c r="B4" t="str">
        <f t="shared" si="0"/>
        <v>Mi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Gesamt!B6</f>
        <v>0</v>
      </c>
    </row>
    <row r="5" spans="1:12" x14ac:dyDescent="0.25">
      <c r="A5" s="3">
        <v>45295</v>
      </c>
      <c r="B5" t="str">
        <f t="shared" si="0"/>
        <v>Do</v>
      </c>
      <c r="C5" s="7"/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45296</v>
      </c>
      <c r="B6" t="str">
        <f t="shared" si="0"/>
        <v>Fr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45297</v>
      </c>
      <c r="B7" t="str">
        <f t="shared" si="0"/>
        <v>Sa</v>
      </c>
      <c r="G7" s="1">
        <f t="shared" si="1"/>
        <v>0</v>
      </c>
      <c r="H7" s="1">
        <f>IF(OR(B7="Sa",B7="So",C7="krank",C7="Urlaub",C7="Sonderurlaub",C7="Feiertag"),0,Gesamt!$B$1/5)</f>
        <v>0</v>
      </c>
      <c r="I7" s="1">
        <f t="shared" si="2"/>
        <v>0</v>
      </c>
      <c r="K7" s="22"/>
    </row>
    <row r="8" spans="1:12" x14ac:dyDescent="0.25">
      <c r="A8" s="3">
        <v>45298</v>
      </c>
      <c r="B8" t="str">
        <f t="shared" si="0"/>
        <v>So</v>
      </c>
      <c r="G8" s="1">
        <f t="shared" si="1"/>
        <v>0</v>
      </c>
      <c r="H8" s="1">
        <f>IF(OR(B8="Sa",B8="So",C8="krank",C8="Urlaub",C8="Sonderurlaub",C8="Feiertag"),0,Gesamt!$B$1/5)</f>
        <v>0</v>
      </c>
      <c r="I8" s="1">
        <f t="shared" si="2"/>
        <v>0</v>
      </c>
      <c r="K8" s="9" t="s">
        <v>38</v>
      </c>
      <c r="L8" s="6">
        <f>Gesamt!C6</f>
        <v>0</v>
      </c>
    </row>
    <row r="9" spans="1:12" x14ac:dyDescent="0.25">
      <c r="A9" s="3">
        <v>45299</v>
      </c>
      <c r="B9" t="str">
        <f t="shared" si="0"/>
        <v>Mo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45300</v>
      </c>
      <c r="B10" t="str">
        <f t="shared" si="0"/>
        <v>Di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45301</v>
      </c>
      <c r="B11" t="str">
        <f t="shared" si="0"/>
        <v>Mi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45302</v>
      </c>
      <c r="B12" t="str">
        <f t="shared" si="0"/>
        <v>Do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Gesamt!B3-Gesamt!D6</f>
        <v>30</v>
      </c>
    </row>
    <row r="13" spans="1:12" x14ac:dyDescent="0.25">
      <c r="A13" s="3">
        <v>45303</v>
      </c>
      <c r="B13" t="str">
        <f t="shared" si="0"/>
        <v>Fr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45304</v>
      </c>
      <c r="B14" t="str">
        <f t="shared" si="0"/>
        <v>Sa</v>
      </c>
      <c r="G14" s="1">
        <f t="shared" si="1"/>
        <v>0</v>
      </c>
      <c r="H14" s="1">
        <f>IF(OR(B14="Sa",B14="So",C14="krank",C14="Urlaub",C14="Sonderurlaub",C14="Feiertag"),0,Gesamt!$B$1/5)</f>
        <v>0</v>
      </c>
      <c r="I14" s="1">
        <f t="shared" si="2"/>
        <v>0</v>
      </c>
    </row>
    <row r="15" spans="1:12" x14ac:dyDescent="0.25">
      <c r="A15" s="3">
        <v>45305</v>
      </c>
      <c r="B15" t="str">
        <f t="shared" si="0"/>
        <v>So</v>
      </c>
      <c r="G15" s="1">
        <f t="shared" si="1"/>
        <v>0</v>
      </c>
      <c r="H15" s="1">
        <f>IF(OR(B15="Sa",B15="So",C15="krank",C15="Urlaub",C15="Sonderurlaub",C15="Feiertag"),0,Gesamt!$B$1/5)</f>
        <v>0</v>
      </c>
      <c r="I15" s="1">
        <f t="shared" si="2"/>
        <v>0</v>
      </c>
    </row>
    <row r="16" spans="1:12" x14ac:dyDescent="0.25">
      <c r="A16" s="3">
        <v>45306</v>
      </c>
      <c r="B16" t="str">
        <f t="shared" si="0"/>
        <v>Mo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45307</v>
      </c>
      <c r="B17" t="str">
        <f t="shared" si="0"/>
        <v>Di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45308</v>
      </c>
      <c r="B18" t="str">
        <f t="shared" si="0"/>
        <v>Mi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45309</v>
      </c>
      <c r="B19" t="str">
        <f t="shared" si="0"/>
        <v>Do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45310</v>
      </c>
      <c r="B20" t="str">
        <f t="shared" si="0"/>
        <v>Fr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45311</v>
      </c>
      <c r="B21" t="str">
        <f t="shared" si="0"/>
        <v>Sa</v>
      </c>
      <c r="G21" s="1">
        <f t="shared" si="1"/>
        <v>0</v>
      </c>
      <c r="H21" s="1">
        <f>IF(OR(B21="Sa",B21="So",C21="krank",C21="Urlaub",C21="Sonderurlaub",C21="Feiertag"),0,Gesamt!$B$1/5)</f>
        <v>0</v>
      </c>
      <c r="I21" s="1">
        <f t="shared" si="2"/>
        <v>0</v>
      </c>
    </row>
    <row r="22" spans="1:9" x14ac:dyDescent="0.25">
      <c r="A22" s="3">
        <v>45312</v>
      </c>
      <c r="B22" t="str">
        <f t="shared" si="0"/>
        <v>So</v>
      </c>
      <c r="G22" s="1">
        <f t="shared" si="1"/>
        <v>0</v>
      </c>
      <c r="H22" s="1">
        <f>IF(OR(B22="Sa",B22="So",C22="krank",C22="Urlaub",C22="Sonderurlaub",C22="Feiertag"),0,Gesamt!$B$1/5)</f>
        <v>0</v>
      </c>
      <c r="I22" s="1">
        <f t="shared" si="2"/>
        <v>0</v>
      </c>
    </row>
    <row r="23" spans="1:9" x14ac:dyDescent="0.25">
      <c r="A23" s="3">
        <v>45313</v>
      </c>
      <c r="B23" t="str">
        <f t="shared" si="0"/>
        <v>Mo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45314</v>
      </c>
      <c r="B24" t="str">
        <f t="shared" si="0"/>
        <v>Di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45315</v>
      </c>
      <c r="B25" t="str">
        <f t="shared" si="0"/>
        <v>Mi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45316</v>
      </c>
      <c r="B26" t="str">
        <f t="shared" si="0"/>
        <v>Do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45317</v>
      </c>
      <c r="B27" t="str">
        <f t="shared" si="0"/>
        <v>Fr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45318</v>
      </c>
      <c r="B28" t="str">
        <f t="shared" si="0"/>
        <v>Sa</v>
      </c>
      <c r="G28" s="1">
        <f t="shared" si="1"/>
        <v>0</v>
      </c>
      <c r="H28" s="1">
        <f>IF(OR(B28="Sa",B28="So",C28="krank",C28="Urlaub",C28="Sonderurlaub",C28="Feiertag"),0,Gesamt!$B$1/5)</f>
        <v>0</v>
      </c>
      <c r="I28" s="1">
        <f t="shared" si="2"/>
        <v>0</v>
      </c>
    </row>
    <row r="29" spans="1:9" x14ac:dyDescent="0.25">
      <c r="A29" s="3">
        <v>45319</v>
      </c>
      <c r="B29" t="str">
        <f t="shared" si="0"/>
        <v>So</v>
      </c>
      <c r="G29" s="1">
        <f t="shared" si="1"/>
        <v>0</v>
      </c>
      <c r="H29" s="1">
        <f>IF(OR(B29="Sa",B29="So",C29="krank",C29="Urlaub",C29="Sonderurlaub",C29="Feiertag"),0,Gesamt!$B$1/5)</f>
        <v>0</v>
      </c>
      <c r="I29" s="1">
        <f t="shared" si="2"/>
        <v>0</v>
      </c>
    </row>
    <row r="30" spans="1:9" x14ac:dyDescent="0.25">
      <c r="A30" s="3">
        <v>45320</v>
      </c>
      <c r="B30" t="str">
        <f t="shared" si="0"/>
        <v>Mo</v>
      </c>
      <c r="G30" s="1">
        <f t="shared" si="1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45321</v>
      </c>
      <c r="B31" t="str">
        <f t="shared" si="0"/>
        <v>Di</v>
      </c>
      <c r="G31" s="1">
        <f t="shared" si="1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>
        <v>45322</v>
      </c>
      <c r="B32" t="str">
        <f t="shared" si="0"/>
        <v>Mi</v>
      </c>
      <c r="G32" s="1">
        <f t="shared" si="1"/>
        <v>0</v>
      </c>
      <c r="H32" s="1">
        <f>IF(OR(B32="Sa",B32="So",C32="krank",C32="Urlaub",C32="Sonderurlaub",C32="Feiertag"),0,Gesamt!$B$1/5)</f>
        <v>8</v>
      </c>
      <c r="I32" s="1">
        <f t="shared" si="2"/>
        <v>0</v>
      </c>
    </row>
  </sheetData>
  <phoneticPr fontId="0" type="noConversion"/>
  <conditionalFormatting sqref="A2:I32">
    <cfRule type="expression" dxfId="11" priority="1">
      <formula>WEEKDAY($A2,2)&gt;=6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L32"/>
  <sheetViews>
    <sheetView zoomScaleNormal="100" workbookViewId="0">
      <selection activeCell="E36" sqref="E36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45566</v>
      </c>
      <c r="B2" t="str">
        <f>TEXT(A2,"TTT")</f>
        <v>Di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45567</v>
      </c>
      <c r="B3" t="str">
        <f t="shared" ref="B3:B32" si="0">TEXT(A3,"TTT")</f>
        <v>Mi</v>
      </c>
      <c r="G3" s="1">
        <f t="shared" ref="G3:G32" si="1">(E3-D3-F3)*24</f>
        <v>0</v>
      </c>
      <c r="H3" s="1">
        <f>IF(OR(B3="Sa",B3="So",C3="krank",C3="Urlaub",C3="Sonderurlaub",C3="Feiertag"),0,Gesamt!$B$1/5)</f>
        <v>8</v>
      </c>
      <c r="I3" s="1">
        <f t="shared" ref="I3:I32" si="2">IF(C3="Überstundenabbau",G3-H3,IF(E3="",0,G3-H3))</f>
        <v>0</v>
      </c>
      <c r="K3" s="22"/>
    </row>
    <row r="4" spans="1:12" x14ac:dyDescent="0.25">
      <c r="A4" s="3">
        <v>45568</v>
      </c>
      <c r="B4" t="str">
        <f t="shared" si="0"/>
        <v>Do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SUM(Gesamt!B6:B15)</f>
        <v>0</v>
      </c>
    </row>
    <row r="5" spans="1:12" x14ac:dyDescent="0.25">
      <c r="A5" s="3">
        <v>45569</v>
      </c>
      <c r="B5" t="str">
        <f t="shared" si="0"/>
        <v>Fr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45570</v>
      </c>
      <c r="B6" t="str">
        <f t="shared" si="0"/>
        <v>Sa</v>
      </c>
      <c r="G6" s="1">
        <f t="shared" si="1"/>
        <v>0</v>
      </c>
      <c r="H6" s="1">
        <f>IF(OR(B6="Sa",B6="So",C6="krank",C6="Urlaub",C6="Sonderurlaub",C6="Feiertag"),0,Gesamt!$B$1/5)</f>
        <v>0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45571</v>
      </c>
      <c r="B7" t="str">
        <f t="shared" si="0"/>
        <v>So</v>
      </c>
      <c r="G7" s="1">
        <f t="shared" si="1"/>
        <v>0</v>
      </c>
      <c r="H7" s="1">
        <f>IF(OR(B7="Sa",B7="So",C7="krank",C7="Urlaub",C7="Sonderurlaub",C7="Feiertag"),0,Gesamt!$B$1/5)</f>
        <v>0</v>
      </c>
      <c r="I7" s="1">
        <f t="shared" si="2"/>
        <v>0</v>
      </c>
      <c r="K7" s="22"/>
    </row>
    <row r="8" spans="1:12" x14ac:dyDescent="0.25">
      <c r="A8" s="3">
        <v>45572</v>
      </c>
      <c r="B8" t="str">
        <f t="shared" si="0"/>
        <v>Mo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SUM(Gesamt!C6:C15)</f>
        <v>0</v>
      </c>
    </row>
    <row r="9" spans="1:12" x14ac:dyDescent="0.25">
      <c r="A9" s="3">
        <v>45573</v>
      </c>
      <c r="B9" t="str">
        <f t="shared" si="0"/>
        <v>Di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45574</v>
      </c>
      <c r="B10" t="str">
        <f t="shared" si="0"/>
        <v>Mi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45575</v>
      </c>
      <c r="B11" t="str">
        <f t="shared" si="0"/>
        <v>Do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45576</v>
      </c>
      <c r="B12" t="str">
        <f t="shared" si="0"/>
        <v>Fr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Gesamt!B3-SUM(Gesamt!D6:D15)</f>
        <v>30</v>
      </c>
    </row>
    <row r="13" spans="1:12" x14ac:dyDescent="0.25">
      <c r="A13" s="3">
        <v>45577</v>
      </c>
      <c r="B13" t="str">
        <f t="shared" si="0"/>
        <v>Sa</v>
      </c>
      <c r="G13" s="1">
        <f t="shared" si="1"/>
        <v>0</v>
      </c>
      <c r="H13" s="1">
        <f>IF(OR(B13="Sa",B13="So",C13="krank",C13="Urlaub",C13="Sonderurlaub",C13="Feiertag"),0,Gesamt!$B$1/5)</f>
        <v>0</v>
      </c>
      <c r="I13" s="1">
        <f t="shared" si="2"/>
        <v>0</v>
      </c>
    </row>
    <row r="14" spans="1:12" x14ac:dyDescent="0.25">
      <c r="A14" s="3">
        <v>45578</v>
      </c>
      <c r="B14" t="str">
        <f t="shared" si="0"/>
        <v>So</v>
      </c>
      <c r="G14" s="1">
        <f t="shared" si="1"/>
        <v>0</v>
      </c>
      <c r="H14" s="1">
        <f>IF(OR(B14="Sa",B14="So",C14="krank",C14="Urlaub",C14="Sonderurlaub",C14="Feiertag"),0,Gesamt!$B$1/5)</f>
        <v>0</v>
      </c>
      <c r="I14" s="1">
        <f t="shared" si="2"/>
        <v>0</v>
      </c>
    </row>
    <row r="15" spans="1:12" x14ac:dyDescent="0.25">
      <c r="A15" s="3">
        <v>45579</v>
      </c>
      <c r="B15" t="str">
        <f t="shared" si="0"/>
        <v>Mo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45580</v>
      </c>
      <c r="B16" t="str">
        <f t="shared" si="0"/>
        <v>Di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45581</v>
      </c>
      <c r="B17" t="str">
        <f t="shared" si="0"/>
        <v>Mi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45582</v>
      </c>
      <c r="B18" t="str">
        <f t="shared" si="0"/>
        <v>Do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45583</v>
      </c>
      <c r="B19" t="str">
        <f t="shared" si="0"/>
        <v>Fr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45584</v>
      </c>
      <c r="B20" t="str">
        <f t="shared" si="0"/>
        <v>Sa</v>
      </c>
      <c r="G20" s="1">
        <f t="shared" si="1"/>
        <v>0</v>
      </c>
      <c r="H20" s="1">
        <f>IF(OR(B20="Sa",B20="So",C20="krank",C20="Urlaub",C20="Sonderurlaub",C20="Feiertag"),0,Gesamt!$B$1/5)</f>
        <v>0</v>
      </c>
      <c r="I20" s="1">
        <f t="shared" si="2"/>
        <v>0</v>
      </c>
    </row>
    <row r="21" spans="1:9" x14ac:dyDescent="0.25">
      <c r="A21" s="3">
        <v>45585</v>
      </c>
      <c r="B21" t="str">
        <f t="shared" si="0"/>
        <v>So</v>
      </c>
      <c r="G21" s="1">
        <f t="shared" si="1"/>
        <v>0</v>
      </c>
      <c r="H21" s="1">
        <f>IF(OR(B21="Sa",B21="So",C21="krank",C21="Urlaub",C21="Sonderurlaub",C21="Feiertag"),0,Gesamt!$B$1/5)</f>
        <v>0</v>
      </c>
      <c r="I21" s="1">
        <f t="shared" si="2"/>
        <v>0</v>
      </c>
    </row>
    <row r="22" spans="1:9" x14ac:dyDescent="0.25">
      <c r="A22" s="3">
        <v>45586</v>
      </c>
      <c r="B22" t="str">
        <f t="shared" si="0"/>
        <v>Mo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45587</v>
      </c>
      <c r="B23" t="str">
        <f t="shared" si="0"/>
        <v>Di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45588</v>
      </c>
      <c r="B24" t="str">
        <f t="shared" si="0"/>
        <v>Mi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45589</v>
      </c>
      <c r="B25" t="str">
        <f t="shared" si="0"/>
        <v>Do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45590</v>
      </c>
      <c r="B26" t="str">
        <f t="shared" si="0"/>
        <v>Fr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45591</v>
      </c>
      <c r="B27" t="str">
        <f t="shared" si="0"/>
        <v>Sa</v>
      </c>
      <c r="G27" s="1">
        <f t="shared" si="1"/>
        <v>0</v>
      </c>
      <c r="H27" s="1">
        <f>IF(OR(B27="Sa",B27="So",C27="krank",C27="Urlaub",C27="Sonderurlaub",C27="Feiertag"),0,Gesamt!$B$1/5)</f>
        <v>0</v>
      </c>
      <c r="I27" s="1">
        <f t="shared" si="2"/>
        <v>0</v>
      </c>
    </row>
    <row r="28" spans="1:9" x14ac:dyDescent="0.25">
      <c r="A28" s="3">
        <v>45592</v>
      </c>
      <c r="B28" t="str">
        <f t="shared" si="0"/>
        <v>So</v>
      </c>
      <c r="G28" s="1">
        <f t="shared" si="1"/>
        <v>0</v>
      </c>
      <c r="H28" s="1">
        <f>IF(OR(B28="Sa",B28="So",C28="krank",C28="Urlaub",C28="Sonderurlaub",C28="Feiertag"),0,Gesamt!$B$1/5)</f>
        <v>0</v>
      </c>
      <c r="I28" s="1">
        <f t="shared" si="2"/>
        <v>0</v>
      </c>
    </row>
    <row r="29" spans="1:9" x14ac:dyDescent="0.25">
      <c r="A29" s="3">
        <v>45593</v>
      </c>
      <c r="B29" t="str">
        <f t="shared" si="0"/>
        <v>Mo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45594</v>
      </c>
      <c r="B30" t="str">
        <f t="shared" si="0"/>
        <v>Di</v>
      </c>
      <c r="G30" s="1">
        <f t="shared" si="1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45595</v>
      </c>
      <c r="B31" t="str">
        <f t="shared" si="0"/>
        <v>Mi</v>
      </c>
      <c r="G31" s="1">
        <f t="shared" si="1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>
        <v>45596</v>
      </c>
      <c r="B32" t="str">
        <f t="shared" si="0"/>
        <v>Do</v>
      </c>
      <c r="G32" s="1">
        <f t="shared" si="1"/>
        <v>0</v>
      </c>
      <c r="H32" s="1">
        <f>IF(OR(B32="Sa",B32="So",C32="krank",C32="Urlaub",C32="Sonderurlaub",C32="Feiertag"),0,Gesamt!$B$1/5)</f>
        <v>8</v>
      </c>
      <c r="I32" s="1">
        <f t="shared" si="2"/>
        <v>0</v>
      </c>
    </row>
  </sheetData>
  <phoneticPr fontId="0" type="noConversion"/>
  <conditionalFormatting sqref="A2:I32">
    <cfRule type="expression" dxfId="2" priority="1">
      <formula>WEEKDAY($A2,2)&gt;=6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</sheetPr>
  <dimension ref="A1:L32"/>
  <sheetViews>
    <sheetView zoomScaleNormal="100" workbookViewId="0">
      <selection activeCell="G36" sqref="G36"/>
    </sheetView>
  </sheetViews>
  <sheetFormatPr baseColWidth="10" defaultRowHeight="15" x14ac:dyDescent="0.25"/>
  <cols>
    <col min="1" max="1" width="7.57031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45597</v>
      </c>
      <c r="B2" t="str">
        <f>TEXT(A2,"TTT")</f>
        <v>Fr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45598</v>
      </c>
      <c r="B3" t="str">
        <f t="shared" ref="B3:B31" si="0">TEXT(A3,"TTT")</f>
        <v>Sa</v>
      </c>
      <c r="G3" s="1">
        <f t="shared" ref="G3:G31" si="1">(E3-D3-F3)*24</f>
        <v>0</v>
      </c>
      <c r="H3" s="1">
        <f>IF(OR(B3="Sa",B3="So",C3="krank",C3="Urlaub",C3="Sonderurlaub",C3="Feiertag"),0,Gesamt!$B$1/5)</f>
        <v>0</v>
      </c>
      <c r="I3" s="1">
        <f t="shared" ref="I3:I31" si="2">IF(C3="Überstundenabbau",G3-H3,IF(E3="",0,G3-H3))</f>
        <v>0</v>
      </c>
      <c r="K3" s="22"/>
    </row>
    <row r="4" spans="1:12" x14ac:dyDescent="0.25">
      <c r="A4" s="3">
        <v>45599</v>
      </c>
      <c r="B4" t="str">
        <f t="shared" si="0"/>
        <v>So</v>
      </c>
      <c r="G4" s="1">
        <f t="shared" si="1"/>
        <v>0</v>
      </c>
      <c r="H4" s="1">
        <f>IF(OR(B4="Sa",B4="So",C4="krank",C4="Urlaub",C4="Sonderurlaub",C4="Feiertag"),0,Gesamt!$B$1/5)</f>
        <v>0</v>
      </c>
      <c r="I4" s="1">
        <f t="shared" si="2"/>
        <v>0</v>
      </c>
      <c r="K4" s="9" t="s">
        <v>37</v>
      </c>
      <c r="L4" s="1">
        <f>SUM(Gesamt!B6:B16)</f>
        <v>0</v>
      </c>
    </row>
    <row r="5" spans="1:12" x14ac:dyDescent="0.25">
      <c r="A5" s="3">
        <v>45600</v>
      </c>
      <c r="B5" t="str">
        <f t="shared" si="0"/>
        <v>Mo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45601</v>
      </c>
      <c r="B6" t="str">
        <f t="shared" si="0"/>
        <v>Di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45602</v>
      </c>
      <c r="B7" t="str">
        <f t="shared" si="0"/>
        <v>Mi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45603</v>
      </c>
      <c r="B8" t="str">
        <f t="shared" si="0"/>
        <v>Do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SUM(Gesamt!C6:C16)</f>
        <v>0</v>
      </c>
    </row>
    <row r="9" spans="1:12" x14ac:dyDescent="0.25">
      <c r="A9" s="3">
        <v>45604</v>
      </c>
      <c r="B9" t="str">
        <f t="shared" si="0"/>
        <v>Fr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45605</v>
      </c>
      <c r="B10" t="str">
        <f t="shared" si="0"/>
        <v>Sa</v>
      </c>
      <c r="G10" s="1">
        <f t="shared" si="1"/>
        <v>0</v>
      </c>
      <c r="H10" s="1">
        <f>IF(OR(B10="Sa",B10="So",C10="krank",C10="Urlaub",C10="Sonderurlaub",C10="Feiertag"),0,Gesamt!$B$1/5)</f>
        <v>0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45606</v>
      </c>
      <c r="B11" t="str">
        <f t="shared" si="0"/>
        <v>So</v>
      </c>
      <c r="G11" s="1">
        <f t="shared" si="1"/>
        <v>0</v>
      </c>
      <c r="H11" s="1">
        <f>IF(OR(B11="Sa",B11="So",C11="krank",C11="Urlaub",C11="Sonderurlaub",C11="Feiertag"),0,Gesamt!$B$1/5)</f>
        <v>0</v>
      </c>
      <c r="I11" s="1">
        <f t="shared" si="2"/>
        <v>0</v>
      </c>
      <c r="K11" s="22"/>
    </row>
    <row r="12" spans="1:12" x14ac:dyDescent="0.25">
      <c r="A12" s="3">
        <v>45607</v>
      </c>
      <c r="B12" t="str">
        <f t="shared" si="0"/>
        <v>Mo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Gesamt!B3-SUM(Gesamt!D6:D16)</f>
        <v>30</v>
      </c>
    </row>
    <row r="13" spans="1:12" x14ac:dyDescent="0.25">
      <c r="A13" s="3">
        <v>45608</v>
      </c>
      <c r="B13" t="str">
        <f t="shared" si="0"/>
        <v>Di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45609</v>
      </c>
      <c r="B14" t="str">
        <f t="shared" si="0"/>
        <v>Mi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45610</v>
      </c>
      <c r="B15" t="str">
        <f t="shared" si="0"/>
        <v>Do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45611</v>
      </c>
      <c r="B16" t="str">
        <f t="shared" si="0"/>
        <v>Fr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45612</v>
      </c>
      <c r="B17" t="str">
        <f t="shared" si="0"/>
        <v>Sa</v>
      </c>
      <c r="G17" s="1">
        <f t="shared" si="1"/>
        <v>0</v>
      </c>
      <c r="H17" s="1">
        <f>IF(OR(B17="Sa",B17="So",C17="krank",C17="Urlaub",C17="Sonderurlaub",C17="Feiertag"),0,Gesamt!$B$1/5)</f>
        <v>0</v>
      </c>
      <c r="I17" s="1">
        <f t="shared" si="2"/>
        <v>0</v>
      </c>
    </row>
    <row r="18" spans="1:9" x14ac:dyDescent="0.25">
      <c r="A18" s="3">
        <v>45613</v>
      </c>
      <c r="B18" t="str">
        <f t="shared" si="0"/>
        <v>So</v>
      </c>
      <c r="G18" s="1">
        <f t="shared" si="1"/>
        <v>0</v>
      </c>
      <c r="H18" s="1">
        <f>IF(OR(B18="Sa",B18="So",C18="krank",C18="Urlaub",C18="Sonderurlaub",C18="Feiertag"),0,Gesamt!$B$1/5)</f>
        <v>0</v>
      </c>
      <c r="I18" s="1">
        <f t="shared" si="2"/>
        <v>0</v>
      </c>
    </row>
    <row r="19" spans="1:9" x14ac:dyDescent="0.25">
      <c r="A19" s="3">
        <v>45614</v>
      </c>
      <c r="B19" t="str">
        <f t="shared" si="0"/>
        <v>Mo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45615</v>
      </c>
      <c r="B20" t="str">
        <f t="shared" si="0"/>
        <v>Di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45616</v>
      </c>
      <c r="B21" t="str">
        <f t="shared" si="0"/>
        <v>Mi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45617</v>
      </c>
      <c r="B22" t="str">
        <f t="shared" si="0"/>
        <v>Do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45618</v>
      </c>
      <c r="B23" t="str">
        <f t="shared" si="0"/>
        <v>Fr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45619</v>
      </c>
      <c r="B24" t="str">
        <f t="shared" si="0"/>
        <v>Sa</v>
      </c>
      <c r="G24" s="1">
        <f t="shared" si="1"/>
        <v>0</v>
      </c>
      <c r="H24" s="1">
        <f>IF(OR(B24="Sa",B24="So",C24="krank",C24="Urlaub",C24="Sonderurlaub",C24="Feiertag"),0,Gesamt!$B$1/5)</f>
        <v>0</v>
      </c>
      <c r="I24" s="1">
        <f t="shared" si="2"/>
        <v>0</v>
      </c>
    </row>
    <row r="25" spans="1:9" x14ac:dyDescent="0.25">
      <c r="A25" s="3">
        <v>45620</v>
      </c>
      <c r="B25" t="str">
        <f t="shared" si="0"/>
        <v>So</v>
      </c>
      <c r="G25" s="1">
        <f t="shared" si="1"/>
        <v>0</v>
      </c>
      <c r="H25" s="1">
        <f>IF(OR(B25="Sa",B25="So",C25="krank",C25="Urlaub",C25="Sonderurlaub",C25="Feiertag"),0,Gesamt!$B$1/5)</f>
        <v>0</v>
      </c>
      <c r="I25" s="1">
        <f t="shared" si="2"/>
        <v>0</v>
      </c>
    </row>
    <row r="26" spans="1:9" x14ac:dyDescent="0.25">
      <c r="A26" s="3">
        <v>45621</v>
      </c>
      <c r="B26" t="str">
        <f t="shared" si="0"/>
        <v>Mo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45622</v>
      </c>
      <c r="B27" t="str">
        <f t="shared" si="0"/>
        <v>Di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45623</v>
      </c>
      <c r="B28" t="str">
        <f t="shared" si="0"/>
        <v>Mi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45624</v>
      </c>
      <c r="B29" t="str">
        <f t="shared" si="0"/>
        <v>Do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45625</v>
      </c>
      <c r="B30" t="str">
        <f t="shared" si="0"/>
        <v>Fr</v>
      </c>
      <c r="G30" s="1">
        <f t="shared" si="1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45626</v>
      </c>
      <c r="B31" t="str">
        <f t="shared" si="0"/>
        <v>Sa</v>
      </c>
      <c r="G31" s="1">
        <f t="shared" si="1"/>
        <v>0</v>
      </c>
      <c r="H31" s="1">
        <f>IF(OR(B31="Sa",B31="So",C31="krank",C31="Urlaub",C31="Sonderurlaub",C31="Feiertag"),0,Gesamt!$B$1/5)</f>
        <v>0</v>
      </c>
      <c r="I31" s="1">
        <f t="shared" si="2"/>
        <v>0</v>
      </c>
    </row>
    <row r="32" spans="1:9" x14ac:dyDescent="0.25">
      <c r="A32" s="3"/>
      <c r="H32" s="1"/>
      <c r="I32" s="1"/>
    </row>
  </sheetData>
  <phoneticPr fontId="0" type="noConversion"/>
  <conditionalFormatting sqref="A2:I31">
    <cfRule type="expression" dxfId="1" priority="1">
      <formula>WEEKDAY($A2,2)&gt;=6</formula>
    </cfRule>
  </conditionalFormatting>
  <pageMargins left="0.7" right="0.7" top="0.78740157499999996" bottom="0.78740157499999996" header="0.3" footer="0.3"/>
  <pageSetup paperSize="9" orientation="landscape" r:id="rId1"/>
  <headerFooter>
    <oddHeader>&amp;RDoe, 11/16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</sheetPr>
  <dimension ref="A1:L33"/>
  <sheetViews>
    <sheetView zoomScaleNormal="100" workbookViewId="0">
      <selection activeCell="E37" sqref="E37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45627</v>
      </c>
      <c r="B2" t="str">
        <f>TEXT(A2,"TTT")</f>
        <v>So</v>
      </c>
      <c r="G2" s="1">
        <f>(E2-D2-F2)*24</f>
        <v>0</v>
      </c>
      <c r="H2" s="1">
        <f>IF(OR(B2="Sa",B2="So",C2="krank",C2="Urlaub",C2="Sonderurlaub",C2="Feiertag"),0,Gesamt!$B$1/5)</f>
        <v>0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45628</v>
      </c>
      <c r="B3" t="str">
        <f t="shared" ref="B3:B32" si="0">TEXT(A3,"TTT")</f>
        <v>Mo</v>
      </c>
      <c r="G3" s="1">
        <f t="shared" ref="G3:G32" si="1">(E3-D3-F3)*24</f>
        <v>0</v>
      </c>
      <c r="H3" s="1">
        <f>IF(OR(B3="Sa",B3="So",C3="krank",C3="Urlaub",C3="Sonderurlaub",C3="Feiertag"),0,Gesamt!$B$1/5)</f>
        <v>8</v>
      </c>
      <c r="I3" s="1">
        <f t="shared" ref="I3:I32" si="2">IF(C3="Überstundenabbau",G3-H3,IF(E3="",0,G3-H3))</f>
        <v>0</v>
      </c>
      <c r="K3" s="22"/>
    </row>
    <row r="4" spans="1:12" x14ac:dyDescent="0.25">
      <c r="A4" s="3">
        <v>45629</v>
      </c>
      <c r="B4" t="str">
        <f t="shared" si="0"/>
        <v>Di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SUM(Gesamt!B6:B17)</f>
        <v>0</v>
      </c>
    </row>
    <row r="5" spans="1:12" x14ac:dyDescent="0.25">
      <c r="A5" s="3">
        <v>45630</v>
      </c>
      <c r="B5" t="str">
        <f t="shared" si="0"/>
        <v>Mi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45631</v>
      </c>
      <c r="B6" t="str">
        <f t="shared" si="0"/>
        <v>Do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45632</v>
      </c>
      <c r="B7" t="str">
        <f t="shared" si="0"/>
        <v>Fr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45633</v>
      </c>
      <c r="B8" t="str">
        <f t="shared" si="0"/>
        <v>Sa</v>
      </c>
      <c r="G8" s="1">
        <f t="shared" si="1"/>
        <v>0</v>
      </c>
      <c r="H8" s="1">
        <f>IF(OR(B8="Sa",B8="So",C8="krank",C8="Urlaub",C8="Sonderurlaub",C8="Feiertag"),0,Gesamt!$B$1/5)</f>
        <v>0</v>
      </c>
      <c r="I8" s="1">
        <f t="shared" si="2"/>
        <v>0</v>
      </c>
      <c r="K8" s="9" t="s">
        <v>38</v>
      </c>
      <c r="L8" s="6">
        <f>SUM(Gesamt!C6:C17)</f>
        <v>0</v>
      </c>
    </row>
    <row r="9" spans="1:12" x14ac:dyDescent="0.25">
      <c r="A9" s="3">
        <v>45634</v>
      </c>
      <c r="B9" t="str">
        <f t="shared" si="0"/>
        <v>So</v>
      </c>
      <c r="G9" s="1">
        <f t="shared" si="1"/>
        <v>0</v>
      </c>
      <c r="H9" s="1">
        <f>IF(OR(B9="Sa",B9="So",C9="krank",C9="Urlaub",C9="Sonderurlaub",C9="Feiertag"),0,Gesamt!$B$1/5)</f>
        <v>0</v>
      </c>
      <c r="I9" s="1">
        <f t="shared" si="2"/>
        <v>0</v>
      </c>
      <c r="K9" s="22"/>
    </row>
    <row r="10" spans="1:12" x14ac:dyDescent="0.25">
      <c r="A10" s="3">
        <v>45635</v>
      </c>
      <c r="B10" t="str">
        <f t="shared" si="0"/>
        <v>Mo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45636</v>
      </c>
      <c r="B11" t="str">
        <f t="shared" si="0"/>
        <v>Di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45637</v>
      </c>
      <c r="B12" t="str">
        <f t="shared" si="0"/>
        <v>Mi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Gesamt!B3-SUM(Gesamt!D6:D17)</f>
        <v>30</v>
      </c>
    </row>
    <row r="13" spans="1:12" x14ac:dyDescent="0.25">
      <c r="A13" s="3">
        <v>45638</v>
      </c>
      <c r="B13" t="str">
        <f t="shared" si="0"/>
        <v>Do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45639</v>
      </c>
      <c r="B14" t="str">
        <f t="shared" si="0"/>
        <v>Fr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45640</v>
      </c>
      <c r="B15" t="str">
        <f t="shared" si="0"/>
        <v>Sa</v>
      </c>
      <c r="G15" s="1">
        <f t="shared" si="1"/>
        <v>0</v>
      </c>
      <c r="H15" s="1">
        <f>IF(OR(B15="Sa",B15="So",C15="krank",C15="Urlaub",C15="Sonderurlaub",C15="Feiertag"),0,Gesamt!$B$1/5)</f>
        <v>0</v>
      </c>
      <c r="I15" s="1">
        <f t="shared" si="2"/>
        <v>0</v>
      </c>
    </row>
    <row r="16" spans="1:12" x14ac:dyDescent="0.25">
      <c r="A16" s="3">
        <v>45641</v>
      </c>
      <c r="B16" t="str">
        <f t="shared" si="0"/>
        <v>So</v>
      </c>
      <c r="G16" s="1">
        <f t="shared" si="1"/>
        <v>0</v>
      </c>
      <c r="H16" s="1">
        <f>IF(OR(B16="Sa",B16="So",C16="krank",C16="Urlaub",C16="Sonderurlaub",C16="Feiertag"),0,Gesamt!$B$1/5)</f>
        <v>0</v>
      </c>
      <c r="I16" s="1">
        <f t="shared" si="2"/>
        <v>0</v>
      </c>
    </row>
    <row r="17" spans="1:9" x14ac:dyDescent="0.25">
      <c r="A17" s="3">
        <v>45642</v>
      </c>
      <c r="B17" t="str">
        <f t="shared" si="0"/>
        <v>Mo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45643</v>
      </c>
      <c r="B18" t="str">
        <f t="shared" si="0"/>
        <v>Di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45644</v>
      </c>
      <c r="B19" t="str">
        <f t="shared" si="0"/>
        <v>Mi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45645</v>
      </c>
      <c r="B20" t="str">
        <f t="shared" si="0"/>
        <v>Do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45646</v>
      </c>
      <c r="B21" t="str">
        <f t="shared" si="0"/>
        <v>Fr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45647</v>
      </c>
      <c r="B22" t="str">
        <f t="shared" si="0"/>
        <v>Sa</v>
      </c>
      <c r="G22" s="1">
        <f t="shared" si="1"/>
        <v>0</v>
      </c>
      <c r="H22" s="1">
        <f>IF(OR(B22="Sa",B22="So",C22="krank",C22="Urlaub",C22="Sonderurlaub",C22="Feiertag"),0,Gesamt!$B$1/5)</f>
        <v>0</v>
      </c>
      <c r="I22" s="1">
        <f t="shared" si="2"/>
        <v>0</v>
      </c>
    </row>
    <row r="23" spans="1:9" x14ac:dyDescent="0.25">
      <c r="A23" s="3">
        <v>45648</v>
      </c>
      <c r="B23" t="str">
        <f t="shared" si="0"/>
        <v>So</v>
      </c>
      <c r="G23" s="1">
        <f t="shared" si="1"/>
        <v>0</v>
      </c>
      <c r="H23" s="1">
        <f>IF(OR(B23="Sa",B23="So",C23="krank",C23="Urlaub",C23="Sonderurlaub",C23="Feiertag"),0,Gesamt!$B$1/5)</f>
        <v>0</v>
      </c>
      <c r="I23" s="1">
        <f t="shared" si="2"/>
        <v>0</v>
      </c>
    </row>
    <row r="24" spans="1:9" x14ac:dyDescent="0.25">
      <c r="A24" s="3">
        <v>45649</v>
      </c>
      <c r="B24" t="str">
        <f t="shared" si="0"/>
        <v>Mo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45650</v>
      </c>
      <c r="B25" t="str">
        <f t="shared" si="0"/>
        <v>Di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45651</v>
      </c>
      <c r="B26" t="str">
        <f t="shared" si="0"/>
        <v>Mi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45652</v>
      </c>
      <c r="B27" t="str">
        <f t="shared" si="0"/>
        <v>Do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45653</v>
      </c>
      <c r="B28" t="str">
        <f t="shared" si="0"/>
        <v>Fr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45654</v>
      </c>
      <c r="B29" t="str">
        <f t="shared" si="0"/>
        <v>Sa</v>
      </c>
      <c r="G29" s="1">
        <f t="shared" si="1"/>
        <v>0</v>
      </c>
      <c r="H29" s="1">
        <f>IF(OR(B29="Sa",B29="So",C29="krank",C29="Urlaub",C29="Sonderurlaub",C29="Feiertag"),0,Gesamt!$B$1/5)</f>
        <v>0</v>
      </c>
      <c r="I29" s="1">
        <f t="shared" si="2"/>
        <v>0</v>
      </c>
    </row>
    <row r="30" spans="1:9" x14ac:dyDescent="0.25">
      <c r="A30" s="3">
        <v>45655</v>
      </c>
      <c r="B30" t="str">
        <f t="shared" si="0"/>
        <v>So</v>
      </c>
      <c r="G30" s="1">
        <f t="shared" si="1"/>
        <v>0</v>
      </c>
      <c r="H30" s="1">
        <f>IF(OR(B30="Sa",B30="So",C30="krank",C30="Urlaub",C30="Sonderurlaub",C30="Feiertag"),0,Gesamt!$B$1/5)</f>
        <v>0</v>
      </c>
      <c r="I30" s="1">
        <f t="shared" si="2"/>
        <v>0</v>
      </c>
    </row>
    <row r="31" spans="1:9" x14ac:dyDescent="0.25">
      <c r="A31" s="3">
        <v>45656</v>
      </c>
      <c r="B31" t="str">
        <f t="shared" si="0"/>
        <v>Mo</v>
      </c>
      <c r="G31" s="1">
        <f t="shared" si="1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>
        <v>45657</v>
      </c>
      <c r="B32" t="str">
        <f t="shared" si="0"/>
        <v>Di</v>
      </c>
      <c r="G32" s="1">
        <f t="shared" si="1"/>
        <v>0</v>
      </c>
      <c r="H32" s="1">
        <f>IF(OR(B32="Sa",B32="So",C32="krank",C32="Urlaub",C32="Sonderurlaub",C32="Feiertag"),0,Gesamt!$B$1/5)</f>
        <v>8</v>
      </c>
      <c r="I32" s="1">
        <f t="shared" si="2"/>
        <v>0</v>
      </c>
    </row>
    <row r="33" spans="1:1" x14ac:dyDescent="0.25">
      <c r="A33" s="3"/>
    </row>
  </sheetData>
  <phoneticPr fontId="0" type="noConversion"/>
  <conditionalFormatting sqref="A2:I32">
    <cfRule type="expression" dxfId="0" priority="1">
      <formula>WEEKDAY($A2,2)&gt;=6</formula>
    </cfRule>
  </conditionalFormatting>
  <pageMargins left="0.7" right="0.7" top="0.78740157499999996" bottom="0.78740157499999996" header="0.3" footer="0.3"/>
  <pageSetup paperSize="9" orientation="landscape" r:id="rId1"/>
  <headerFooter>
    <oddHeader>&amp;R12/2016, Doe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N37"/>
  <sheetViews>
    <sheetView tabSelected="1" workbookViewId="0">
      <selection activeCell="L40" sqref="L40"/>
    </sheetView>
  </sheetViews>
  <sheetFormatPr baseColWidth="10" defaultRowHeight="15" x14ac:dyDescent="0.25"/>
  <cols>
    <col min="1" max="1" width="24.42578125" style="10" bestFit="1" customWidth="1"/>
    <col min="2" max="2" width="13" style="10" bestFit="1" customWidth="1"/>
    <col min="3" max="16384" width="11.42578125" style="10"/>
  </cols>
  <sheetData>
    <row r="1" spans="1:4" x14ac:dyDescent="0.25">
      <c r="A1" s="11" t="s">
        <v>28</v>
      </c>
      <c r="B1" s="10">
        <v>40</v>
      </c>
    </row>
    <row r="3" spans="1:4" ht="15" customHeight="1" x14ac:dyDescent="0.25">
      <c r="A3" s="9" t="s">
        <v>29</v>
      </c>
      <c r="B3" s="10">
        <v>30</v>
      </c>
    </row>
    <row r="5" spans="1:4" x14ac:dyDescent="0.25">
      <c r="B5" s="12" t="s">
        <v>25</v>
      </c>
      <c r="C5" s="12" t="s">
        <v>22</v>
      </c>
      <c r="D5" s="12" t="s">
        <v>23</v>
      </c>
    </row>
    <row r="6" spans="1:4" x14ac:dyDescent="0.25">
      <c r="A6" s="13" t="s">
        <v>10</v>
      </c>
      <c r="B6" s="14">
        <f>Januar!L2</f>
        <v>0</v>
      </c>
      <c r="C6" s="15">
        <f>Januar!L6</f>
        <v>0</v>
      </c>
      <c r="D6" s="15">
        <f>Januar!L10</f>
        <v>0</v>
      </c>
    </row>
    <row r="7" spans="1:4" x14ac:dyDescent="0.25">
      <c r="A7" s="13" t="s">
        <v>11</v>
      </c>
      <c r="B7" s="14">
        <f>Februar!L2</f>
        <v>0</v>
      </c>
      <c r="C7" s="15">
        <f>Februar!L6</f>
        <v>0</v>
      </c>
      <c r="D7" s="15">
        <f>Februar!L10</f>
        <v>0</v>
      </c>
    </row>
    <row r="8" spans="1:4" x14ac:dyDescent="0.25">
      <c r="A8" s="13" t="s">
        <v>12</v>
      </c>
      <c r="B8" s="14">
        <f>März!L2</f>
        <v>0</v>
      </c>
      <c r="C8" s="15">
        <f>März!L6</f>
        <v>0</v>
      </c>
      <c r="D8" s="15">
        <f>März!L10</f>
        <v>0</v>
      </c>
    </row>
    <row r="9" spans="1:4" x14ac:dyDescent="0.25">
      <c r="A9" s="13" t="s">
        <v>13</v>
      </c>
      <c r="B9" s="14">
        <f>April!L2</f>
        <v>0</v>
      </c>
      <c r="C9" s="15">
        <f>April!L6</f>
        <v>0</v>
      </c>
      <c r="D9" s="15">
        <f>April!L10</f>
        <v>0</v>
      </c>
    </row>
    <row r="10" spans="1:4" x14ac:dyDescent="0.25">
      <c r="A10" s="13" t="s">
        <v>14</v>
      </c>
      <c r="B10" s="14">
        <f>Mai!L2</f>
        <v>0</v>
      </c>
      <c r="C10" s="15">
        <f>Mai!L6</f>
        <v>0</v>
      </c>
      <c r="D10" s="15">
        <f>Mai!L10</f>
        <v>0</v>
      </c>
    </row>
    <row r="11" spans="1:4" x14ac:dyDescent="0.25">
      <c r="A11" s="13" t="s">
        <v>15</v>
      </c>
      <c r="B11" s="14">
        <f>Juni!L2</f>
        <v>0</v>
      </c>
      <c r="C11" s="15">
        <f>Juni!L6</f>
        <v>0</v>
      </c>
      <c r="D11" s="15">
        <f>Juni!L10</f>
        <v>0</v>
      </c>
    </row>
    <row r="12" spans="1:4" x14ac:dyDescent="0.25">
      <c r="A12" s="13" t="s">
        <v>16</v>
      </c>
      <c r="B12" s="14">
        <f>Juli!L2</f>
        <v>0</v>
      </c>
      <c r="C12" s="15">
        <f>Juli!L6</f>
        <v>0</v>
      </c>
      <c r="D12" s="15">
        <f>Juli!L10</f>
        <v>0</v>
      </c>
    </row>
    <row r="13" spans="1:4" x14ac:dyDescent="0.25">
      <c r="A13" s="13" t="s">
        <v>17</v>
      </c>
      <c r="B13" s="14">
        <f>August!L2</f>
        <v>0</v>
      </c>
      <c r="C13" s="15">
        <f>August!L6</f>
        <v>0</v>
      </c>
      <c r="D13" s="15">
        <f>August!L10</f>
        <v>0</v>
      </c>
    </row>
    <row r="14" spans="1:4" x14ac:dyDescent="0.25">
      <c r="A14" s="13" t="s">
        <v>18</v>
      </c>
      <c r="B14" s="14">
        <f>September!L2</f>
        <v>0</v>
      </c>
      <c r="C14" s="15">
        <f>September!L6</f>
        <v>0</v>
      </c>
      <c r="D14" s="15">
        <f>September!L10</f>
        <v>0</v>
      </c>
    </row>
    <row r="15" spans="1:4" x14ac:dyDescent="0.25">
      <c r="A15" s="13" t="s">
        <v>19</v>
      </c>
      <c r="B15" s="14">
        <f>Oktober!L2</f>
        <v>0</v>
      </c>
      <c r="C15" s="15">
        <f>Oktober!L6</f>
        <v>0</v>
      </c>
      <c r="D15" s="15">
        <f>Oktober!L10</f>
        <v>0</v>
      </c>
    </row>
    <row r="16" spans="1:4" x14ac:dyDescent="0.25">
      <c r="A16" s="13" t="s">
        <v>20</v>
      </c>
      <c r="B16" s="14">
        <f>November!L2</f>
        <v>0</v>
      </c>
      <c r="C16" s="15">
        <f>November!L6</f>
        <v>0</v>
      </c>
      <c r="D16" s="15">
        <f>November!L10</f>
        <v>0</v>
      </c>
    </row>
    <row r="17" spans="1:14" x14ac:dyDescent="0.25">
      <c r="A17" s="13" t="s">
        <v>21</v>
      </c>
      <c r="B17" s="14">
        <f>Dezember!L2</f>
        <v>0</v>
      </c>
      <c r="C17" s="15">
        <f>Dezember!L6</f>
        <v>0</v>
      </c>
      <c r="D17" s="15">
        <f>Dezember!L10</f>
        <v>0</v>
      </c>
    </row>
    <row r="18" spans="1:14" x14ac:dyDescent="0.25">
      <c r="B18" s="14"/>
    </row>
    <row r="19" spans="1:14" x14ac:dyDescent="0.25">
      <c r="A19" s="16" t="s">
        <v>24</v>
      </c>
      <c r="B19" s="14">
        <f>SUM(B6:B17)</f>
        <v>0</v>
      </c>
      <c r="C19" s="15">
        <f>SUM(C6:C17)</f>
        <v>0</v>
      </c>
      <c r="D19" s="15">
        <f>SUM(D6:D17)</f>
        <v>0</v>
      </c>
    </row>
    <row r="20" spans="1:14" x14ac:dyDescent="0.25">
      <c r="A20" s="16" t="s">
        <v>9</v>
      </c>
      <c r="D20" s="15">
        <f>B3-D19</f>
        <v>30</v>
      </c>
    </row>
    <row r="23" spans="1:14" x14ac:dyDescent="0.25">
      <c r="L23" s="25" t="s">
        <v>31</v>
      </c>
      <c r="M23" s="25"/>
    </row>
    <row r="24" spans="1:14" x14ac:dyDescent="0.25">
      <c r="L24" s="25"/>
      <c r="M24" s="25"/>
    </row>
    <row r="27" spans="1:14" x14ac:dyDescent="0.25">
      <c r="L27" s="26" t="s">
        <v>32</v>
      </c>
      <c r="M27" s="26"/>
      <c r="N27" s="26"/>
    </row>
    <row r="28" spans="1:14" x14ac:dyDescent="0.25">
      <c r="L28" s="24"/>
      <c r="M28" s="24"/>
      <c r="N28" s="24"/>
    </row>
    <row r="29" spans="1:14" x14ac:dyDescent="0.25">
      <c r="L29" s="27" t="s">
        <v>33</v>
      </c>
      <c r="M29" s="27"/>
      <c r="N29" s="27"/>
    </row>
    <row r="30" spans="1:14" x14ac:dyDescent="0.25">
      <c r="L30" s="27" t="s">
        <v>34</v>
      </c>
      <c r="M30" s="27"/>
      <c r="N30" s="27"/>
    </row>
    <row r="31" spans="1:14" x14ac:dyDescent="0.25">
      <c r="L31" s="20"/>
      <c r="M31" s="20"/>
      <c r="N31" s="20"/>
    </row>
    <row r="32" spans="1:14" x14ac:dyDescent="0.25">
      <c r="L32" s="23" t="s">
        <v>35</v>
      </c>
      <c r="M32" s="23"/>
      <c r="N32" s="23"/>
    </row>
    <row r="33" spans="12:14" x14ac:dyDescent="0.25">
      <c r="L33" s="23" t="s">
        <v>36</v>
      </c>
      <c r="M33" s="23"/>
      <c r="N33" s="23"/>
    </row>
    <row r="34" spans="12:14" x14ac:dyDescent="0.25">
      <c r="L34" s="24"/>
      <c r="M34" s="24"/>
      <c r="N34" s="24"/>
    </row>
    <row r="35" spans="12:14" x14ac:dyDescent="0.25">
      <c r="L35" s="21"/>
    </row>
    <row r="37" spans="12:14" x14ac:dyDescent="0.25">
      <c r="L37" s="10" t="s">
        <v>40</v>
      </c>
    </row>
  </sheetData>
  <mergeCells count="8">
    <mergeCell ref="L32:N32"/>
    <mergeCell ref="L33:N33"/>
    <mergeCell ref="L34:N34"/>
    <mergeCell ref="L23:M24"/>
    <mergeCell ref="L27:N27"/>
    <mergeCell ref="L28:N28"/>
    <mergeCell ref="L29:N29"/>
    <mergeCell ref="L30:N30"/>
  </mergeCells>
  <phoneticPr fontId="0" type="noConversion"/>
  <hyperlinks>
    <hyperlink ref="L23" r:id="rId1" display="Vollversion" xr:uid="{975DD1CE-EB3C-4AD3-AC25-28DA793149F1}"/>
    <hyperlink ref="L33" r:id="rId2" xr:uid="{8BF9792B-AC2A-44BE-A390-8FC1628F7057}"/>
    <hyperlink ref="L32" r:id="rId3" xr:uid="{20318333-3422-4DCE-9BD3-1853AC4AC20D}"/>
  </hyperlinks>
  <pageMargins left="0.7" right="0.7" top="0.78740157499999996" bottom="0.78740157499999996" header="0.3" footer="0.3"/>
  <pageSetup paperSize="9" orientation="portrait" horizontalDpi="4294967293" verticalDpi="0" r:id="rId4"/>
  <ignoredErrors>
    <ignoredError sqref="B6:B17 C10:D17 C6:D9 C19:D19 B20:D21 B19" unlockedFormula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L31"/>
  <sheetViews>
    <sheetView zoomScaleNormal="100" workbookViewId="0">
      <selection activeCell="L26" sqref="L26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45323</v>
      </c>
      <c r="B2" t="str">
        <f>TEXT(A2,"TTT")</f>
        <v>Do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SUM(I2:I31)</f>
        <v>0</v>
      </c>
    </row>
    <row r="3" spans="1:12" x14ac:dyDescent="0.25">
      <c r="A3" s="3">
        <v>45324</v>
      </c>
      <c r="B3" t="str">
        <f t="shared" ref="B3:B30" si="0">TEXT(A3,"TTT")</f>
        <v>Fr</v>
      </c>
      <c r="G3" s="1">
        <f t="shared" ref="G3:G29" si="1">(E3-D3-F3)*24</f>
        <v>0</v>
      </c>
      <c r="H3" s="1">
        <f>IF(OR(B3="Sa",B3="So",C3="krank",C3="Urlaub",C3="Sonderurlaub",C3="Feiertag"),0,Gesamt!$B$1/5)</f>
        <v>8</v>
      </c>
      <c r="I3" s="1">
        <f t="shared" ref="I3:I29" si="2">IF(C3="Überstundenabbau",G3-H3,IF(E3="",0,G3-H3))</f>
        <v>0</v>
      </c>
      <c r="K3" s="22"/>
    </row>
    <row r="4" spans="1:12" x14ac:dyDescent="0.25">
      <c r="A4" s="3">
        <v>45325</v>
      </c>
      <c r="B4" t="str">
        <f t="shared" si="0"/>
        <v>Sa</v>
      </c>
      <c r="G4" s="1">
        <f t="shared" si="1"/>
        <v>0</v>
      </c>
      <c r="H4" s="1">
        <f>IF(OR(B4="Sa",B4="So",C4="krank",C4="Urlaub",C4="Sonderurlaub",C4="Feiertag"),0,Gesamt!$B$1/5)</f>
        <v>0</v>
      </c>
      <c r="I4" s="1">
        <f t="shared" si="2"/>
        <v>0</v>
      </c>
      <c r="K4" s="9" t="s">
        <v>37</v>
      </c>
      <c r="L4" s="1">
        <f>SUM(Gesamt!B6:B7)</f>
        <v>0</v>
      </c>
    </row>
    <row r="5" spans="1:12" x14ac:dyDescent="0.25">
      <c r="A5" s="3">
        <v>45326</v>
      </c>
      <c r="B5" t="str">
        <f t="shared" si="0"/>
        <v>So</v>
      </c>
      <c r="G5" s="1">
        <f t="shared" si="1"/>
        <v>0</v>
      </c>
      <c r="H5" s="1">
        <f>IF(OR(B5="Sa",B5="So",C5="krank",C5="Urlaub",C5="Sonderurlaub",C5="Feiertag"),0,Gesamt!$B$1/5)</f>
        <v>0</v>
      </c>
      <c r="I5" s="1">
        <f t="shared" si="2"/>
        <v>0</v>
      </c>
      <c r="J5" s="3"/>
      <c r="K5" s="22"/>
    </row>
    <row r="6" spans="1:12" x14ac:dyDescent="0.25">
      <c r="A6" s="3">
        <v>45327</v>
      </c>
      <c r="B6" t="str">
        <f t="shared" si="0"/>
        <v>Mo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COUNTIF(C2:C31,"krank")</f>
        <v>0</v>
      </c>
    </row>
    <row r="7" spans="1:12" x14ac:dyDescent="0.25">
      <c r="A7" s="3">
        <v>45328</v>
      </c>
      <c r="B7" t="str">
        <f t="shared" si="0"/>
        <v>Di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45329</v>
      </c>
      <c r="B8" t="str">
        <f t="shared" si="0"/>
        <v>Mi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SUM(Gesamt!C6:C7)</f>
        <v>0</v>
      </c>
    </row>
    <row r="9" spans="1:12" x14ac:dyDescent="0.25">
      <c r="A9" s="3">
        <v>45330</v>
      </c>
      <c r="B9" t="str">
        <f t="shared" si="0"/>
        <v>Do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45331</v>
      </c>
      <c r="B10" t="str">
        <f t="shared" si="0"/>
        <v>Fr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COUNTIF(C2:C31, "Urlaub")</f>
        <v>0</v>
      </c>
    </row>
    <row r="11" spans="1:12" x14ac:dyDescent="0.25">
      <c r="A11" s="3">
        <v>45332</v>
      </c>
      <c r="B11" t="str">
        <f t="shared" si="0"/>
        <v>Sa</v>
      </c>
      <c r="G11" s="1">
        <f t="shared" si="1"/>
        <v>0</v>
      </c>
      <c r="H11" s="1">
        <f>IF(OR(B11="Sa",B11="So",C11="krank",C11="Urlaub",C11="Sonderurlaub",C11="Feiertag"),0,Gesamt!$B$1/5)</f>
        <v>0</v>
      </c>
      <c r="I11" s="1">
        <f t="shared" si="2"/>
        <v>0</v>
      </c>
      <c r="K11" s="22"/>
    </row>
    <row r="12" spans="1:12" x14ac:dyDescent="0.25">
      <c r="A12" s="3">
        <v>45333</v>
      </c>
      <c r="B12" t="str">
        <f t="shared" si="0"/>
        <v>So</v>
      </c>
      <c r="G12" s="1">
        <f t="shared" si="1"/>
        <v>0</v>
      </c>
      <c r="H12" s="1">
        <f>IF(OR(B12="Sa",B12="So",C12="krank",C12="Urlaub",C12="Sonderurlaub",C12="Feiertag"),0,Gesamt!$B$1/5)</f>
        <v>0</v>
      </c>
      <c r="I12" s="1">
        <f t="shared" si="2"/>
        <v>0</v>
      </c>
      <c r="K12" s="9" t="s">
        <v>39</v>
      </c>
      <c r="L12" s="6">
        <f>Gesamt!B3-SUM(Gesamt!D6:D7)</f>
        <v>30</v>
      </c>
    </row>
    <row r="13" spans="1:12" x14ac:dyDescent="0.25">
      <c r="A13" s="3">
        <v>45334</v>
      </c>
      <c r="B13" t="str">
        <f t="shared" si="0"/>
        <v>Mo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45335</v>
      </c>
      <c r="B14" t="str">
        <f t="shared" si="0"/>
        <v>Di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45336</v>
      </c>
      <c r="B15" t="str">
        <f t="shared" si="0"/>
        <v>Mi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45337</v>
      </c>
      <c r="B16" t="str">
        <f t="shared" si="0"/>
        <v>Do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45338</v>
      </c>
      <c r="B17" t="str">
        <f t="shared" si="0"/>
        <v>Fr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45339</v>
      </c>
      <c r="B18" t="str">
        <f t="shared" si="0"/>
        <v>Sa</v>
      </c>
      <c r="G18" s="1">
        <f t="shared" si="1"/>
        <v>0</v>
      </c>
      <c r="H18" s="1">
        <f>IF(OR(B18="Sa",B18="So",C18="krank",C18="Urlaub",C18="Sonderurlaub",C18="Feiertag"),0,Gesamt!$B$1/5)</f>
        <v>0</v>
      </c>
      <c r="I18" s="1">
        <f t="shared" si="2"/>
        <v>0</v>
      </c>
    </row>
    <row r="19" spans="1:9" x14ac:dyDescent="0.25">
      <c r="A19" s="3">
        <v>45340</v>
      </c>
      <c r="B19" t="str">
        <f t="shared" si="0"/>
        <v>So</v>
      </c>
      <c r="G19" s="1">
        <f t="shared" si="1"/>
        <v>0</v>
      </c>
      <c r="H19" s="1">
        <f>IF(OR(B19="Sa",B19="So",C19="krank",C19="Urlaub",C19="Sonderurlaub",C19="Feiertag"),0,Gesamt!$B$1/5)</f>
        <v>0</v>
      </c>
      <c r="I19" s="1">
        <f t="shared" si="2"/>
        <v>0</v>
      </c>
    </row>
    <row r="20" spans="1:9" x14ac:dyDescent="0.25">
      <c r="A20" s="3">
        <v>45341</v>
      </c>
      <c r="B20" t="str">
        <f t="shared" si="0"/>
        <v>Mo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45342</v>
      </c>
      <c r="B21" t="str">
        <f t="shared" si="0"/>
        <v>Di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45343</v>
      </c>
      <c r="B22" t="str">
        <f t="shared" si="0"/>
        <v>Mi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45344</v>
      </c>
      <c r="B23" t="str">
        <f t="shared" si="0"/>
        <v>Do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45345</v>
      </c>
      <c r="B24" t="str">
        <f t="shared" si="0"/>
        <v>Fr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45346</v>
      </c>
      <c r="B25" t="str">
        <f t="shared" si="0"/>
        <v>Sa</v>
      </c>
      <c r="G25" s="1">
        <f t="shared" si="1"/>
        <v>0</v>
      </c>
      <c r="H25" s="1">
        <f>IF(OR(B25="Sa",B25="So",C25="krank",C25="Urlaub",C25="Sonderurlaub",C25="Feiertag"),0,Gesamt!$B$1/5)</f>
        <v>0</v>
      </c>
      <c r="I25" s="1">
        <f t="shared" si="2"/>
        <v>0</v>
      </c>
    </row>
    <row r="26" spans="1:9" x14ac:dyDescent="0.25">
      <c r="A26" s="3">
        <v>45347</v>
      </c>
      <c r="B26" t="str">
        <f t="shared" si="0"/>
        <v>So</v>
      </c>
      <c r="G26" s="1">
        <f t="shared" si="1"/>
        <v>0</v>
      </c>
      <c r="H26" s="1">
        <f>IF(OR(B26="Sa",B26="So",C26="krank",C26="Urlaub",C26="Sonderurlaub",C26="Feiertag"),0,Gesamt!$B$1/5)</f>
        <v>0</v>
      </c>
      <c r="I26" s="1">
        <f t="shared" si="2"/>
        <v>0</v>
      </c>
    </row>
    <row r="27" spans="1:9" x14ac:dyDescent="0.25">
      <c r="A27" s="3">
        <v>45348</v>
      </c>
      <c r="B27" t="str">
        <f t="shared" si="0"/>
        <v>Mo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45349</v>
      </c>
      <c r="B28" t="str">
        <f t="shared" si="0"/>
        <v>Di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45350</v>
      </c>
      <c r="B29" t="str">
        <f t="shared" si="0"/>
        <v>Mi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45351</v>
      </c>
      <c r="B30" t="str">
        <f t="shared" si="0"/>
        <v>Do</v>
      </c>
      <c r="G30" s="1">
        <f t="shared" ref="G30" si="3">(E30-D30-F30)*24</f>
        <v>0</v>
      </c>
      <c r="H30" s="1">
        <f>IF(OR(B30="Sa",B30="So",C30="krank",C30="Urlaub",C30="Sonderurlaub",C30="Feiertag"),0,Gesamt!$B$1/5)</f>
        <v>8</v>
      </c>
      <c r="I30" s="1">
        <f t="shared" ref="I30" si="4">IF(C30="Überstundenabbau",G30-H30,IF(E30="",0,G30-H30))</f>
        <v>0</v>
      </c>
    </row>
    <row r="31" spans="1:9" x14ac:dyDescent="0.25">
      <c r="A31" s="3"/>
      <c r="H31" s="1"/>
      <c r="I31" s="1"/>
    </row>
  </sheetData>
  <phoneticPr fontId="0" type="noConversion"/>
  <conditionalFormatting sqref="A1:I2 B3:I29 A3:A30 B30 G30:I30">
    <cfRule type="expression" dxfId="10" priority="1">
      <formula>WEEKDAY($A1,2)&gt;=6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L32"/>
  <sheetViews>
    <sheetView zoomScaleNormal="100" workbookViewId="0">
      <selection activeCell="J38" sqref="J38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45352</v>
      </c>
      <c r="B2" t="str">
        <f>TEXT(A2,"TTT")</f>
        <v>Fr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45353</v>
      </c>
      <c r="B3" t="str">
        <f t="shared" ref="B3:B32" si="0">TEXT(A3,"TTT")</f>
        <v>Sa</v>
      </c>
      <c r="G3" s="1">
        <f t="shared" ref="G3:G32" si="1">(E3-D3-F3)*24</f>
        <v>0</v>
      </c>
      <c r="H3" s="1">
        <f>IF(OR(B3="Sa",B3="So",C3="krank",C3="Urlaub",C3="Sonderurlaub",C3="Feiertag"),0,Gesamt!$B$1/5)</f>
        <v>0</v>
      </c>
      <c r="I3" s="1">
        <f t="shared" ref="I3:I32" si="2">IF(C3="Überstundenabbau",G3-H3,IF(E3="",0,G3-H3))</f>
        <v>0</v>
      </c>
      <c r="K3" s="22"/>
    </row>
    <row r="4" spans="1:12" x14ac:dyDescent="0.25">
      <c r="A4" s="3">
        <v>45354</v>
      </c>
      <c r="B4" t="str">
        <f t="shared" si="0"/>
        <v>So</v>
      </c>
      <c r="G4" s="1">
        <f t="shared" si="1"/>
        <v>0</v>
      </c>
      <c r="H4" s="1">
        <f>IF(OR(B4="Sa",B4="So",C4="krank",C4="Urlaub",C4="Sonderurlaub",C4="Feiertag"),0,Gesamt!$B$1/5)</f>
        <v>0</v>
      </c>
      <c r="I4" s="1">
        <f t="shared" si="2"/>
        <v>0</v>
      </c>
      <c r="K4" s="9" t="s">
        <v>37</v>
      </c>
      <c r="L4" s="1">
        <f>SUM(Gesamt!B6:B8)</f>
        <v>0</v>
      </c>
    </row>
    <row r="5" spans="1:12" x14ac:dyDescent="0.25">
      <c r="A5" s="3">
        <v>45355</v>
      </c>
      <c r="B5" t="str">
        <f t="shared" si="0"/>
        <v>Mo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45356</v>
      </c>
      <c r="B6" t="str">
        <f t="shared" si="0"/>
        <v>Di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45357</v>
      </c>
      <c r="B7" t="str">
        <f t="shared" si="0"/>
        <v>Mi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45358</v>
      </c>
      <c r="B8" t="str">
        <f t="shared" si="0"/>
        <v>Do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SUM(Gesamt!C6:C8)</f>
        <v>0</v>
      </c>
    </row>
    <row r="9" spans="1:12" x14ac:dyDescent="0.25">
      <c r="A9" s="3">
        <v>45359</v>
      </c>
      <c r="B9" t="str">
        <f t="shared" si="0"/>
        <v>Fr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45360</v>
      </c>
      <c r="B10" t="str">
        <f t="shared" si="0"/>
        <v>Sa</v>
      </c>
      <c r="G10" s="1">
        <f t="shared" si="1"/>
        <v>0</v>
      </c>
      <c r="H10" s="1">
        <f>IF(OR(B10="Sa",B10="So",C10="krank",C10="Urlaub",C10="Sonderurlaub",C10="Feiertag"),0,Gesamt!$B$1/5)</f>
        <v>0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45361</v>
      </c>
      <c r="B11" t="str">
        <f t="shared" si="0"/>
        <v>So</v>
      </c>
      <c r="G11" s="1">
        <f t="shared" si="1"/>
        <v>0</v>
      </c>
      <c r="H11" s="1">
        <f>IF(OR(B11="Sa",B11="So",C11="krank",C11="Urlaub",C11="Sonderurlaub",C11="Feiertag"),0,Gesamt!$B$1/5)</f>
        <v>0</v>
      </c>
      <c r="I11" s="1">
        <f t="shared" si="2"/>
        <v>0</v>
      </c>
      <c r="K11" s="22"/>
    </row>
    <row r="12" spans="1:12" x14ac:dyDescent="0.25">
      <c r="A12" s="3">
        <v>45362</v>
      </c>
      <c r="B12" t="str">
        <f t="shared" si="0"/>
        <v>Mo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Gesamt!B3-SUM(Gesamt!D6:D8)</f>
        <v>30</v>
      </c>
    </row>
    <row r="13" spans="1:12" x14ac:dyDescent="0.25">
      <c r="A13" s="3">
        <v>45363</v>
      </c>
      <c r="B13" t="str">
        <f t="shared" si="0"/>
        <v>Di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45364</v>
      </c>
      <c r="B14" t="str">
        <f t="shared" si="0"/>
        <v>Mi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45365</v>
      </c>
      <c r="B15" t="str">
        <f t="shared" si="0"/>
        <v>Do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45366</v>
      </c>
      <c r="B16" t="str">
        <f t="shared" si="0"/>
        <v>Fr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45367</v>
      </c>
      <c r="B17" t="str">
        <f t="shared" si="0"/>
        <v>Sa</v>
      </c>
      <c r="G17" s="1">
        <f t="shared" si="1"/>
        <v>0</v>
      </c>
      <c r="H17" s="1">
        <f>IF(OR(B17="Sa",B17="So",C17="krank",C17="Urlaub",C17="Sonderurlaub",C17="Feiertag"),0,Gesamt!$B$1/5)</f>
        <v>0</v>
      </c>
      <c r="I17" s="1">
        <f t="shared" si="2"/>
        <v>0</v>
      </c>
    </row>
    <row r="18" spans="1:9" x14ac:dyDescent="0.25">
      <c r="A18" s="3">
        <v>45368</v>
      </c>
      <c r="B18" t="str">
        <f t="shared" si="0"/>
        <v>So</v>
      </c>
      <c r="G18" s="1">
        <f t="shared" si="1"/>
        <v>0</v>
      </c>
      <c r="H18" s="1">
        <f>IF(OR(B18="Sa",B18="So",C18="krank",C18="Urlaub",C18="Sonderurlaub",C18="Feiertag"),0,Gesamt!$B$1/5)</f>
        <v>0</v>
      </c>
      <c r="I18" s="1">
        <f t="shared" si="2"/>
        <v>0</v>
      </c>
    </row>
    <row r="19" spans="1:9" x14ac:dyDescent="0.25">
      <c r="A19" s="3">
        <v>45369</v>
      </c>
      <c r="B19" t="str">
        <f t="shared" si="0"/>
        <v>Mo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45370</v>
      </c>
      <c r="B20" t="str">
        <f t="shared" si="0"/>
        <v>Di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45371</v>
      </c>
      <c r="B21" t="str">
        <f t="shared" si="0"/>
        <v>Mi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45372</v>
      </c>
      <c r="B22" t="str">
        <f t="shared" si="0"/>
        <v>Do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45373</v>
      </c>
      <c r="B23" t="str">
        <f t="shared" si="0"/>
        <v>Fr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45374</v>
      </c>
      <c r="B24" t="str">
        <f t="shared" si="0"/>
        <v>Sa</v>
      </c>
      <c r="G24" s="1">
        <f t="shared" si="1"/>
        <v>0</v>
      </c>
      <c r="H24" s="1">
        <f>IF(OR(B24="Sa",B24="So",C24="krank",C24="Urlaub",C24="Sonderurlaub",C24="Feiertag"),0,Gesamt!$B$1/5)</f>
        <v>0</v>
      </c>
      <c r="I24" s="1">
        <f t="shared" si="2"/>
        <v>0</v>
      </c>
    </row>
    <row r="25" spans="1:9" x14ac:dyDescent="0.25">
      <c r="A25" s="3">
        <v>45375</v>
      </c>
      <c r="B25" t="str">
        <f t="shared" si="0"/>
        <v>So</v>
      </c>
      <c r="G25" s="1">
        <f t="shared" si="1"/>
        <v>0</v>
      </c>
      <c r="H25" s="1">
        <f>IF(OR(B25="Sa",B25="So",C25="krank",C25="Urlaub",C25="Sonderurlaub",C25="Feiertag"),0,Gesamt!$B$1/5)</f>
        <v>0</v>
      </c>
      <c r="I25" s="1">
        <f t="shared" si="2"/>
        <v>0</v>
      </c>
    </row>
    <row r="26" spans="1:9" x14ac:dyDescent="0.25">
      <c r="A26" s="3">
        <v>45376</v>
      </c>
      <c r="B26" t="str">
        <f t="shared" si="0"/>
        <v>Mo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45377</v>
      </c>
      <c r="B27" t="str">
        <f t="shared" si="0"/>
        <v>Di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45378</v>
      </c>
      <c r="B28" t="str">
        <f t="shared" si="0"/>
        <v>Mi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45379</v>
      </c>
      <c r="B29" t="str">
        <f t="shared" si="0"/>
        <v>Do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45380</v>
      </c>
      <c r="B30" t="str">
        <f t="shared" si="0"/>
        <v>Fr</v>
      </c>
      <c r="G30" s="1">
        <f t="shared" si="1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45381</v>
      </c>
      <c r="B31" t="str">
        <f t="shared" si="0"/>
        <v>Sa</v>
      </c>
      <c r="G31" s="1">
        <f t="shared" si="1"/>
        <v>0</v>
      </c>
      <c r="H31" s="1">
        <f>IF(OR(B31="Sa",B31="So",C31="krank",C31="Urlaub",C31="Sonderurlaub",C31="Feiertag"),0,Gesamt!$B$1/5)</f>
        <v>0</v>
      </c>
      <c r="I31" s="1">
        <f t="shared" si="2"/>
        <v>0</v>
      </c>
    </row>
    <row r="32" spans="1:9" x14ac:dyDescent="0.25">
      <c r="A32" s="3">
        <v>45382</v>
      </c>
      <c r="B32" t="str">
        <f t="shared" si="0"/>
        <v>So</v>
      </c>
      <c r="G32" s="1">
        <f t="shared" si="1"/>
        <v>0</v>
      </c>
      <c r="H32" s="1">
        <f>IF(OR(B32="Sa",B32="So",C32="krank",C32="Urlaub",C32="Sonderurlaub",C32="Feiertag"),0,Gesamt!$B$1/5)</f>
        <v>0</v>
      </c>
      <c r="I32" s="1">
        <f t="shared" si="2"/>
        <v>0</v>
      </c>
    </row>
  </sheetData>
  <phoneticPr fontId="0" type="noConversion"/>
  <conditionalFormatting sqref="A2:I32">
    <cfRule type="expression" dxfId="9" priority="1">
      <formula>WEEKDAY($A2,2)&gt;=6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L32"/>
  <sheetViews>
    <sheetView zoomScaleNormal="100" workbookViewId="0">
      <selection activeCell="D35" sqref="D35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45383</v>
      </c>
      <c r="B2" t="str">
        <f>TEXT(A2,"TTT")</f>
        <v>Mo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45384</v>
      </c>
      <c r="B3" t="str">
        <f t="shared" ref="B3:B31" si="0">TEXT(A3,"TTT")</f>
        <v>Di</v>
      </c>
      <c r="G3" s="1">
        <f t="shared" ref="G3:G31" si="1">(E3-D3-F3)*24</f>
        <v>0</v>
      </c>
      <c r="H3" s="1">
        <f>IF(OR(B3="Sa",B3="So",C3="krank",C3="Urlaub",C3="Sonderurlaub",C3="Feiertag"),0,Gesamt!$B$1/5)</f>
        <v>8</v>
      </c>
      <c r="I3" s="1">
        <f t="shared" ref="I3:I31" si="2">IF(C3="Überstundenabbau",G3-H3,IF(E3="",0,G3-H3))</f>
        <v>0</v>
      </c>
      <c r="K3" s="22"/>
    </row>
    <row r="4" spans="1:12" x14ac:dyDescent="0.25">
      <c r="A4" s="3">
        <v>45385</v>
      </c>
      <c r="B4" t="str">
        <f t="shared" si="0"/>
        <v>Mi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SUM(Gesamt!B6:B9)</f>
        <v>0</v>
      </c>
    </row>
    <row r="5" spans="1:12" x14ac:dyDescent="0.25">
      <c r="A5" s="3">
        <v>45386</v>
      </c>
      <c r="B5" t="str">
        <f t="shared" si="0"/>
        <v>Do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45387</v>
      </c>
      <c r="B6" t="str">
        <f t="shared" si="0"/>
        <v>Fr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45388</v>
      </c>
      <c r="B7" t="str">
        <f t="shared" si="0"/>
        <v>Sa</v>
      </c>
      <c r="G7" s="1">
        <f t="shared" si="1"/>
        <v>0</v>
      </c>
      <c r="H7" s="1">
        <f>IF(OR(B7="Sa",B7="So",C7="krank",C7="Urlaub",C7="Sonderurlaub",C7="Feiertag"),0,Gesamt!$B$1/5)</f>
        <v>0</v>
      </c>
      <c r="I7" s="1">
        <f t="shared" si="2"/>
        <v>0</v>
      </c>
      <c r="K7" s="22"/>
    </row>
    <row r="8" spans="1:12" x14ac:dyDescent="0.25">
      <c r="A8" s="3">
        <v>45389</v>
      </c>
      <c r="B8" t="str">
        <f t="shared" si="0"/>
        <v>So</v>
      </c>
      <c r="G8" s="1">
        <f t="shared" si="1"/>
        <v>0</v>
      </c>
      <c r="H8" s="1">
        <f>IF(OR(B8="Sa",B8="So",C8="krank",C8="Urlaub",C8="Sonderurlaub",C8="Feiertag"),0,Gesamt!$B$1/5)</f>
        <v>0</v>
      </c>
      <c r="I8" s="1">
        <f t="shared" si="2"/>
        <v>0</v>
      </c>
      <c r="K8" s="9" t="s">
        <v>38</v>
      </c>
      <c r="L8" s="6">
        <f>SUM(Gesamt!C6:C9)</f>
        <v>0</v>
      </c>
    </row>
    <row r="9" spans="1:12" x14ac:dyDescent="0.25">
      <c r="A9" s="3">
        <v>45390</v>
      </c>
      <c r="B9" t="str">
        <f t="shared" si="0"/>
        <v>Mo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45391</v>
      </c>
      <c r="B10" t="str">
        <f t="shared" si="0"/>
        <v>Di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45392</v>
      </c>
      <c r="B11" t="str">
        <f t="shared" si="0"/>
        <v>Mi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45393</v>
      </c>
      <c r="B12" t="str">
        <f t="shared" si="0"/>
        <v>Do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Gesamt!B3-SUM(Gesamt!D6:D9)</f>
        <v>30</v>
      </c>
    </row>
    <row r="13" spans="1:12" x14ac:dyDescent="0.25">
      <c r="A13" s="3">
        <v>45394</v>
      </c>
      <c r="B13" t="str">
        <f t="shared" si="0"/>
        <v>Fr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45395</v>
      </c>
      <c r="B14" t="str">
        <f t="shared" si="0"/>
        <v>Sa</v>
      </c>
      <c r="G14" s="1">
        <f t="shared" si="1"/>
        <v>0</v>
      </c>
      <c r="H14" s="1">
        <f>IF(OR(B14="Sa",B14="So",C14="krank",C14="Urlaub",C14="Sonderurlaub",C14="Feiertag"),0,Gesamt!$B$1/5)</f>
        <v>0</v>
      </c>
      <c r="I14" s="1">
        <f t="shared" si="2"/>
        <v>0</v>
      </c>
    </row>
    <row r="15" spans="1:12" x14ac:dyDescent="0.25">
      <c r="A15" s="3">
        <v>45396</v>
      </c>
      <c r="B15" t="str">
        <f t="shared" si="0"/>
        <v>So</v>
      </c>
      <c r="G15" s="1">
        <f t="shared" si="1"/>
        <v>0</v>
      </c>
      <c r="H15" s="1">
        <f>IF(OR(B15="Sa",B15="So",C15="krank",C15="Urlaub",C15="Sonderurlaub",C15="Feiertag"),0,Gesamt!$B$1/5)</f>
        <v>0</v>
      </c>
      <c r="I15" s="1">
        <f t="shared" si="2"/>
        <v>0</v>
      </c>
    </row>
    <row r="16" spans="1:12" x14ac:dyDescent="0.25">
      <c r="A16" s="3">
        <v>45397</v>
      </c>
      <c r="B16" t="str">
        <f t="shared" si="0"/>
        <v>Mo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45398</v>
      </c>
      <c r="B17" t="str">
        <f t="shared" si="0"/>
        <v>Di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45399</v>
      </c>
      <c r="B18" t="str">
        <f t="shared" si="0"/>
        <v>Mi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45400</v>
      </c>
      <c r="B19" t="str">
        <f t="shared" si="0"/>
        <v>Do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45401</v>
      </c>
      <c r="B20" t="str">
        <f t="shared" si="0"/>
        <v>Fr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45402</v>
      </c>
      <c r="B21" t="str">
        <f t="shared" si="0"/>
        <v>Sa</v>
      </c>
      <c r="G21" s="1">
        <f t="shared" si="1"/>
        <v>0</v>
      </c>
      <c r="H21" s="1">
        <f>IF(OR(B21="Sa",B21="So",C21="krank",C21="Urlaub",C21="Sonderurlaub",C21="Feiertag"),0,Gesamt!$B$1/5)</f>
        <v>0</v>
      </c>
      <c r="I21" s="1">
        <f t="shared" si="2"/>
        <v>0</v>
      </c>
    </row>
    <row r="22" spans="1:9" x14ac:dyDescent="0.25">
      <c r="A22" s="3">
        <v>45403</v>
      </c>
      <c r="B22" t="str">
        <f t="shared" si="0"/>
        <v>So</v>
      </c>
      <c r="G22" s="1">
        <f t="shared" si="1"/>
        <v>0</v>
      </c>
      <c r="H22" s="1">
        <f>IF(OR(B22="Sa",B22="So",C22="krank",C22="Urlaub",C22="Sonderurlaub",C22="Feiertag"),0,Gesamt!$B$1/5)</f>
        <v>0</v>
      </c>
      <c r="I22" s="1">
        <f t="shared" si="2"/>
        <v>0</v>
      </c>
    </row>
    <row r="23" spans="1:9" x14ac:dyDescent="0.25">
      <c r="A23" s="3">
        <v>45404</v>
      </c>
      <c r="B23" t="str">
        <f t="shared" si="0"/>
        <v>Mo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45405</v>
      </c>
      <c r="B24" t="str">
        <f t="shared" si="0"/>
        <v>Di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45406</v>
      </c>
      <c r="B25" t="str">
        <f t="shared" si="0"/>
        <v>Mi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45407</v>
      </c>
      <c r="B26" t="str">
        <f t="shared" si="0"/>
        <v>Do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45408</v>
      </c>
      <c r="B27" t="str">
        <f t="shared" si="0"/>
        <v>Fr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45409</v>
      </c>
      <c r="B28" t="str">
        <f t="shared" si="0"/>
        <v>Sa</v>
      </c>
      <c r="G28" s="1">
        <f t="shared" si="1"/>
        <v>0</v>
      </c>
      <c r="H28" s="1">
        <f>IF(OR(B28="Sa",B28="So",C28="krank",C28="Urlaub",C28="Sonderurlaub",C28="Feiertag"),0,Gesamt!$B$1/5)</f>
        <v>0</v>
      </c>
      <c r="I28" s="1">
        <f t="shared" si="2"/>
        <v>0</v>
      </c>
    </row>
    <row r="29" spans="1:9" x14ac:dyDescent="0.25">
      <c r="A29" s="3">
        <v>45410</v>
      </c>
      <c r="B29" t="str">
        <f t="shared" si="0"/>
        <v>So</v>
      </c>
      <c r="G29" s="1">
        <f t="shared" si="1"/>
        <v>0</v>
      </c>
      <c r="H29" s="1">
        <f>IF(OR(B29="Sa",B29="So",C29="krank",C29="Urlaub",C29="Sonderurlaub",C29="Feiertag"),0,Gesamt!$B$1/5)</f>
        <v>0</v>
      </c>
      <c r="I29" s="1">
        <f t="shared" si="2"/>
        <v>0</v>
      </c>
    </row>
    <row r="30" spans="1:9" x14ac:dyDescent="0.25">
      <c r="A30" s="3">
        <v>45411</v>
      </c>
      <c r="B30" t="str">
        <f t="shared" si="0"/>
        <v>Mo</v>
      </c>
      <c r="G30" s="1">
        <f t="shared" si="1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45412</v>
      </c>
      <c r="B31" t="str">
        <f t="shared" si="0"/>
        <v>Di</v>
      </c>
      <c r="G31" s="1">
        <f t="shared" si="1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/>
      <c r="H32" s="1"/>
      <c r="I32" s="1"/>
    </row>
  </sheetData>
  <phoneticPr fontId="0" type="noConversion"/>
  <conditionalFormatting sqref="A2:I31">
    <cfRule type="expression" dxfId="8" priority="1">
      <formula>WEEKDAY($A2,2)&gt;=6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L32"/>
  <sheetViews>
    <sheetView workbookViewId="0">
      <selection activeCell="C36" sqref="C36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45413</v>
      </c>
      <c r="B2" t="str">
        <f>TEXT(A2,"TTT")</f>
        <v>Mi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45414</v>
      </c>
      <c r="B3" t="str">
        <f t="shared" ref="B3:B32" si="0">TEXT(A3,"TTT")</f>
        <v>Do</v>
      </c>
      <c r="G3" s="1">
        <f t="shared" ref="G3:G32" si="1">(E3-D3-F3)*24</f>
        <v>0</v>
      </c>
      <c r="H3" s="1">
        <f>IF(OR(B3="Sa",B3="So",C3="krank",C3="Urlaub",C3="Sonderurlaub",C3="Feiertag"),0,Gesamt!$B$1/5)</f>
        <v>8</v>
      </c>
      <c r="I3" s="1">
        <f t="shared" ref="I3:I32" si="2">IF(C3="Überstundenabbau",G3-H3,IF(E3="",0,G3-H3))</f>
        <v>0</v>
      </c>
      <c r="K3" s="22"/>
    </row>
    <row r="4" spans="1:12" x14ac:dyDescent="0.25">
      <c r="A4" s="3">
        <v>45415</v>
      </c>
      <c r="B4" t="str">
        <f t="shared" si="0"/>
        <v>Fr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SUM(Gesamt!B6:B10)</f>
        <v>0</v>
      </c>
    </row>
    <row r="5" spans="1:12" x14ac:dyDescent="0.25">
      <c r="A5" s="3">
        <v>45416</v>
      </c>
      <c r="B5" t="str">
        <f t="shared" si="0"/>
        <v>Sa</v>
      </c>
      <c r="G5" s="1">
        <f t="shared" si="1"/>
        <v>0</v>
      </c>
      <c r="H5" s="1">
        <f>IF(OR(B5="Sa",B5="So",C5="krank",C5="Urlaub",C5="Sonderurlaub",C5="Feiertag"),0,Gesamt!$B$1/5)</f>
        <v>0</v>
      </c>
      <c r="I5" s="1">
        <f t="shared" si="2"/>
        <v>0</v>
      </c>
      <c r="J5" s="3"/>
      <c r="K5" s="22"/>
    </row>
    <row r="6" spans="1:12" x14ac:dyDescent="0.25">
      <c r="A6" s="3">
        <v>45417</v>
      </c>
      <c r="B6" t="str">
        <f t="shared" si="0"/>
        <v>So</v>
      </c>
      <c r="G6" s="1">
        <f t="shared" si="1"/>
        <v>0</v>
      </c>
      <c r="H6" s="1">
        <f>IF(OR(B6="Sa",B6="So",C6="krank",C6="Urlaub",C6="Sonderurlaub",C6="Feiertag"),0,Gesamt!$B$1/5)</f>
        <v>0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45418</v>
      </c>
      <c r="B7" t="str">
        <f t="shared" si="0"/>
        <v>Mo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45419</v>
      </c>
      <c r="B8" t="str">
        <f t="shared" si="0"/>
        <v>Di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SUM(Gesamt!C6:C10)</f>
        <v>0</v>
      </c>
    </row>
    <row r="9" spans="1:12" x14ac:dyDescent="0.25">
      <c r="A9" s="3">
        <v>45420</v>
      </c>
      <c r="B9" t="str">
        <f t="shared" si="0"/>
        <v>Mi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45421</v>
      </c>
      <c r="B10" t="str">
        <f t="shared" si="0"/>
        <v>Do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45422</v>
      </c>
      <c r="B11" t="str">
        <f t="shared" si="0"/>
        <v>Fr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45423</v>
      </c>
      <c r="B12" t="str">
        <f t="shared" si="0"/>
        <v>Sa</v>
      </c>
      <c r="G12" s="1">
        <f t="shared" si="1"/>
        <v>0</v>
      </c>
      <c r="H12" s="1">
        <f>IF(OR(B12="Sa",B12="So",C12="krank",C12="Urlaub",C12="Sonderurlaub",C12="Feiertag"),0,Gesamt!$B$1/5)</f>
        <v>0</v>
      </c>
      <c r="I12" s="1">
        <f t="shared" si="2"/>
        <v>0</v>
      </c>
      <c r="K12" s="9" t="s">
        <v>39</v>
      </c>
      <c r="L12" s="6">
        <f>Gesamt!B3-SUM(Gesamt!D6:D10)</f>
        <v>30</v>
      </c>
    </row>
    <row r="13" spans="1:12" x14ac:dyDescent="0.25">
      <c r="A13" s="3">
        <v>45424</v>
      </c>
      <c r="B13" t="str">
        <f t="shared" si="0"/>
        <v>So</v>
      </c>
      <c r="G13" s="1">
        <f t="shared" si="1"/>
        <v>0</v>
      </c>
      <c r="H13" s="1">
        <f>IF(OR(B13="Sa",B13="So",C13="krank",C13="Urlaub",C13="Sonderurlaub",C13="Feiertag"),0,Gesamt!$B$1/5)</f>
        <v>0</v>
      </c>
      <c r="I13" s="1">
        <f t="shared" si="2"/>
        <v>0</v>
      </c>
    </row>
    <row r="14" spans="1:12" x14ac:dyDescent="0.25">
      <c r="A14" s="3">
        <v>45425</v>
      </c>
      <c r="B14" t="str">
        <f t="shared" si="0"/>
        <v>Mo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45426</v>
      </c>
      <c r="B15" t="str">
        <f t="shared" si="0"/>
        <v>Di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45427</v>
      </c>
      <c r="B16" t="str">
        <f t="shared" si="0"/>
        <v>Mi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45428</v>
      </c>
      <c r="B17" t="str">
        <f t="shared" si="0"/>
        <v>Do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45429</v>
      </c>
      <c r="B18" t="str">
        <f t="shared" si="0"/>
        <v>Fr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45430</v>
      </c>
      <c r="B19" t="str">
        <f t="shared" si="0"/>
        <v>Sa</v>
      </c>
      <c r="G19" s="1">
        <f t="shared" si="1"/>
        <v>0</v>
      </c>
      <c r="H19" s="1">
        <f>IF(OR(B19="Sa",B19="So",C19="krank",C19="Urlaub",C19="Sonderurlaub",C19="Feiertag"),0,Gesamt!$B$1/5)</f>
        <v>0</v>
      </c>
      <c r="I19" s="1">
        <f t="shared" si="2"/>
        <v>0</v>
      </c>
    </row>
    <row r="20" spans="1:9" x14ac:dyDescent="0.25">
      <c r="A20" s="3">
        <v>45431</v>
      </c>
      <c r="B20" t="str">
        <f t="shared" si="0"/>
        <v>So</v>
      </c>
      <c r="G20" s="1">
        <f t="shared" si="1"/>
        <v>0</v>
      </c>
      <c r="H20" s="1">
        <f>IF(OR(B20="Sa",B20="So",C20="krank",C20="Urlaub",C20="Sonderurlaub",C20="Feiertag"),0,Gesamt!$B$1/5)</f>
        <v>0</v>
      </c>
      <c r="I20" s="1">
        <f t="shared" si="2"/>
        <v>0</v>
      </c>
    </row>
    <row r="21" spans="1:9" x14ac:dyDescent="0.25">
      <c r="A21" s="3">
        <v>45432</v>
      </c>
      <c r="B21" t="str">
        <f t="shared" si="0"/>
        <v>Mo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45433</v>
      </c>
      <c r="B22" t="str">
        <f t="shared" si="0"/>
        <v>Di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45434</v>
      </c>
      <c r="B23" t="str">
        <f t="shared" si="0"/>
        <v>Mi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45435</v>
      </c>
      <c r="B24" t="str">
        <f t="shared" si="0"/>
        <v>Do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45436</v>
      </c>
      <c r="B25" t="str">
        <f t="shared" si="0"/>
        <v>Fr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45437</v>
      </c>
      <c r="B26" t="str">
        <f t="shared" si="0"/>
        <v>Sa</v>
      </c>
      <c r="G26" s="1">
        <f t="shared" si="1"/>
        <v>0</v>
      </c>
      <c r="H26" s="1">
        <f>IF(OR(B26="Sa",B26="So",C26="krank",C26="Urlaub",C26="Sonderurlaub",C26="Feiertag"),0,Gesamt!$B$1/5)</f>
        <v>0</v>
      </c>
      <c r="I26" s="1">
        <f t="shared" si="2"/>
        <v>0</v>
      </c>
    </row>
    <row r="27" spans="1:9" x14ac:dyDescent="0.25">
      <c r="A27" s="3">
        <v>45438</v>
      </c>
      <c r="B27" t="str">
        <f t="shared" si="0"/>
        <v>So</v>
      </c>
      <c r="G27" s="1">
        <f t="shared" si="1"/>
        <v>0</v>
      </c>
      <c r="H27" s="1">
        <f>IF(OR(B27="Sa",B27="So",C27="krank",C27="Urlaub",C27="Sonderurlaub",C27="Feiertag"),0,Gesamt!$B$1/5)</f>
        <v>0</v>
      </c>
      <c r="I27" s="1">
        <f t="shared" si="2"/>
        <v>0</v>
      </c>
    </row>
    <row r="28" spans="1:9" x14ac:dyDescent="0.25">
      <c r="A28" s="3">
        <v>45439</v>
      </c>
      <c r="B28" t="str">
        <f t="shared" si="0"/>
        <v>Mo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45440</v>
      </c>
      <c r="B29" t="str">
        <f t="shared" si="0"/>
        <v>Di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45441</v>
      </c>
      <c r="B30" t="str">
        <f t="shared" si="0"/>
        <v>Mi</v>
      </c>
      <c r="G30" s="1">
        <f t="shared" si="1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45442</v>
      </c>
      <c r="B31" t="str">
        <f t="shared" si="0"/>
        <v>Do</v>
      </c>
      <c r="G31" s="1">
        <f t="shared" si="1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>
        <v>45443</v>
      </c>
      <c r="B32" t="str">
        <f t="shared" si="0"/>
        <v>Fr</v>
      </c>
      <c r="G32" s="1">
        <f t="shared" si="1"/>
        <v>0</v>
      </c>
      <c r="H32" s="1">
        <f>IF(OR(B32="Sa",B32="So",C32="krank",C32="Urlaub",C32="Sonderurlaub",C32="Feiertag"),0,Gesamt!$B$1/5)</f>
        <v>8</v>
      </c>
      <c r="I32" s="1">
        <f t="shared" si="2"/>
        <v>0</v>
      </c>
    </row>
  </sheetData>
  <phoneticPr fontId="0" type="noConversion"/>
  <conditionalFormatting sqref="A2:I32">
    <cfRule type="expression" dxfId="7" priority="1">
      <formula>WEEKDAY($A2,2)&gt;=6</formula>
    </cfRule>
  </conditionalFormatting>
  <pageMargins left="0.7" right="0.7" top="0.78740157499999996" bottom="0.78740157499999996" header="0.3" footer="0.3"/>
  <pageSetup paperSize="9" orientation="landscape" r:id="rId1"/>
  <headerFooter>
    <oddHeader>&amp;RDoe, Mai/2016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L32"/>
  <sheetViews>
    <sheetView zoomScaleNormal="100" workbookViewId="0">
      <selection activeCell="C36" sqref="C36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45444</v>
      </c>
      <c r="B2" t="str">
        <f>TEXT(A2,"TTT")</f>
        <v>Sa</v>
      </c>
      <c r="G2" s="1">
        <f>(E2-D2-F2)*24</f>
        <v>0</v>
      </c>
      <c r="H2" s="1">
        <f>IF(OR(B2="Sa",B2="So",C2="krank",C2="Urlaub",C2="Sonderurlaub",C2="Feiertag"),0,Gesamt!$B$1/5)</f>
        <v>0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45445</v>
      </c>
      <c r="B3" t="str">
        <f t="shared" ref="B3:B31" si="0">TEXT(A3,"TTT")</f>
        <v>So</v>
      </c>
      <c r="G3" s="1">
        <f t="shared" ref="G3:G31" si="1">(E3-D3-F3)*24</f>
        <v>0</v>
      </c>
      <c r="H3" s="1">
        <f>IF(OR(B3="Sa",B3="So",C3="krank",C3="Urlaub",C3="Sonderurlaub",C3="Feiertag"),0,Gesamt!$B$1/5)</f>
        <v>0</v>
      </c>
      <c r="I3" s="1">
        <f t="shared" ref="I3:I31" si="2">IF(C3="Überstundenabbau",G3-H3,IF(E3="",0,G3-H3))</f>
        <v>0</v>
      </c>
      <c r="K3" s="22"/>
    </row>
    <row r="4" spans="1:12" x14ac:dyDescent="0.25">
      <c r="A4" s="3">
        <v>45446</v>
      </c>
      <c r="B4" t="str">
        <f t="shared" si="0"/>
        <v>Mo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SUM(Gesamt!B6:B11)</f>
        <v>0</v>
      </c>
    </row>
    <row r="5" spans="1:12" x14ac:dyDescent="0.25">
      <c r="A5" s="3">
        <v>45447</v>
      </c>
      <c r="B5" t="str">
        <f t="shared" si="0"/>
        <v>Di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45448</v>
      </c>
      <c r="B6" t="str">
        <f t="shared" si="0"/>
        <v>Mi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45449</v>
      </c>
      <c r="B7" t="str">
        <f t="shared" si="0"/>
        <v>Do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45450</v>
      </c>
      <c r="B8" t="str">
        <f t="shared" si="0"/>
        <v>Fr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SUM(Gesamt!C6:C11)</f>
        <v>0</v>
      </c>
    </row>
    <row r="9" spans="1:12" x14ac:dyDescent="0.25">
      <c r="A9" s="3">
        <v>45451</v>
      </c>
      <c r="B9" t="str">
        <f t="shared" si="0"/>
        <v>Sa</v>
      </c>
      <c r="G9" s="1">
        <f t="shared" si="1"/>
        <v>0</v>
      </c>
      <c r="H9" s="1">
        <f>IF(OR(B9="Sa",B9="So",C9="krank",C9="Urlaub",C9="Sonderurlaub",C9="Feiertag"),0,Gesamt!$B$1/5)</f>
        <v>0</v>
      </c>
      <c r="I9" s="1">
        <f t="shared" si="2"/>
        <v>0</v>
      </c>
      <c r="K9" s="22"/>
    </row>
    <row r="10" spans="1:12" x14ac:dyDescent="0.25">
      <c r="A10" s="3">
        <v>45452</v>
      </c>
      <c r="B10" t="str">
        <f t="shared" si="0"/>
        <v>So</v>
      </c>
      <c r="G10" s="1">
        <f t="shared" si="1"/>
        <v>0</v>
      </c>
      <c r="H10" s="1">
        <f>IF(OR(B10="Sa",B10="So",C10="krank",C10="Urlaub",C10="Sonderurlaub",C10="Feiertag"),0,Gesamt!$B$1/5)</f>
        <v>0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45453</v>
      </c>
      <c r="B11" t="str">
        <f t="shared" si="0"/>
        <v>Mo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45454</v>
      </c>
      <c r="B12" t="str">
        <f t="shared" si="0"/>
        <v>Di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Gesamt!B3-SUM(Gesamt!D6:D11)</f>
        <v>30</v>
      </c>
    </row>
    <row r="13" spans="1:12" x14ac:dyDescent="0.25">
      <c r="A13" s="3">
        <v>45455</v>
      </c>
      <c r="B13" t="str">
        <f t="shared" si="0"/>
        <v>Mi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45456</v>
      </c>
      <c r="B14" t="str">
        <f t="shared" si="0"/>
        <v>Do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45457</v>
      </c>
      <c r="B15" t="str">
        <f t="shared" si="0"/>
        <v>Fr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45458</v>
      </c>
      <c r="B16" t="str">
        <f t="shared" si="0"/>
        <v>Sa</v>
      </c>
      <c r="G16" s="1">
        <f t="shared" si="1"/>
        <v>0</v>
      </c>
      <c r="H16" s="1">
        <f>IF(OR(B16="Sa",B16="So",C16="krank",C16="Urlaub",C16="Sonderurlaub",C16="Feiertag"),0,Gesamt!$B$1/5)</f>
        <v>0</v>
      </c>
      <c r="I16" s="1">
        <f t="shared" si="2"/>
        <v>0</v>
      </c>
    </row>
    <row r="17" spans="1:9" x14ac:dyDescent="0.25">
      <c r="A17" s="3">
        <v>45459</v>
      </c>
      <c r="B17" t="str">
        <f t="shared" si="0"/>
        <v>So</v>
      </c>
      <c r="G17" s="1">
        <f t="shared" si="1"/>
        <v>0</v>
      </c>
      <c r="H17" s="1">
        <f>IF(OR(B17="Sa",B17="So",C17="krank",C17="Urlaub",C17="Sonderurlaub",C17="Feiertag"),0,Gesamt!$B$1/5)</f>
        <v>0</v>
      </c>
      <c r="I17" s="1">
        <f t="shared" si="2"/>
        <v>0</v>
      </c>
    </row>
    <row r="18" spans="1:9" x14ac:dyDescent="0.25">
      <c r="A18" s="3">
        <v>45460</v>
      </c>
      <c r="B18" t="str">
        <f t="shared" si="0"/>
        <v>Mo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45461</v>
      </c>
      <c r="B19" t="str">
        <f t="shared" si="0"/>
        <v>Di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45462</v>
      </c>
      <c r="B20" t="str">
        <f t="shared" si="0"/>
        <v>Mi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45463</v>
      </c>
      <c r="B21" t="str">
        <f t="shared" si="0"/>
        <v>Do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45464</v>
      </c>
      <c r="B22" t="str">
        <f t="shared" si="0"/>
        <v>Fr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45465</v>
      </c>
      <c r="B23" t="str">
        <f t="shared" si="0"/>
        <v>Sa</v>
      </c>
      <c r="G23" s="1">
        <f t="shared" si="1"/>
        <v>0</v>
      </c>
      <c r="H23" s="1">
        <f>IF(OR(B23="Sa",B23="So",C23="krank",C23="Urlaub",C23="Sonderurlaub",C23="Feiertag"),0,Gesamt!$B$1/5)</f>
        <v>0</v>
      </c>
      <c r="I23" s="1">
        <f t="shared" si="2"/>
        <v>0</v>
      </c>
    </row>
    <row r="24" spans="1:9" x14ac:dyDescent="0.25">
      <c r="A24" s="3">
        <v>45466</v>
      </c>
      <c r="B24" t="str">
        <f t="shared" si="0"/>
        <v>So</v>
      </c>
      <c r="G24" s="1">
        <f t="shared" si="1"/>
        <v>0</v>
      </c>
      <c r="H24" s="1">
        <f>IF(OR(B24="Sa",B24="So",C24="krank",C24="Urlaub",C24="Sonderurlaub",C24="Feiertag"),0,Gesamt!$B$1/5)</f>
        <v>0</v>
      </c>
      <c r="I24" s="1">
        <f t="shared" si="2"/>
        <v>0</v>
      </c>
    </row>
    <row r="25" spans="1:9" x14ac:dyDescent="0.25">
      <c r="A25" s="3">
        <v>45467</v>
      </c>
      <c r="B25" t="str">
        <f t="shared" si="0"/>
        <v>Mo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45468</v>
      </c>
      <c r="B26" t="str">
        <f t="shared" si="0"/>
        <v>Di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45469</v>
      </c>
      <c r="B27" t="str">
        <f t="shared" si="0"/>
        <v>Mi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45470</v>
      </c>
      <c r="B28" t="str">
        <f t="shared" si="0"/>
        <v>Do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45471</v>
      </c>
      <c r="B29" t="str">
        <f t="shared" si="0"/>
        <v>Fr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45472</v>
      </c>
      <c r="B30" t="str">
        <f t="shared" si="0"/>
        <v>Sa</v>
      </c>
      <c r="G30" s="1">
        <f t="shared" si="1"/>
        <v>0</v>
      </c>
      <c r="H30" s="1">
        <f>IF(OR(B30="Sa",B30="So",C30="krank",C30="Urlaub",C30="Sonderurlaub",C30="Feiertag"),0,Gesamt!$B$1/5)</f>
        <v>0</v>
      </c>
      <c r="I30" s="1">
        <f t="shared" si="2"/>
        <v>0</v>
      </c>
    </row>
    <row r="31" spans="1:9" x14ac:dyDescent="0.25">
      <c r="A31" s="3">
        <v>45473</v>
      </c>
      <c r="B31" t="str">
        <f t="shared" si="0"/>
        <v>So</v>
      </c>
      <c r="G31" s="1">
        <f t="shared" si="1"/>
        <v>0</v>
      </c>
      <c r="H31" s="1">
        <f>IF(OR(B31="Sa",B31="So",C31="krank",C31="Urlaub",C31="Sonderurlaub",C31="Feiertag"),0,Gesamt!$B$1/5)</f>
        <v>0</v>
      </c>
      <c r="I31" s="1">
        <f t="shared" si="2"/>
        <v>0</v>
      </c>
    </row>
    <row r="32" spans="1:9" x14ac:dyDescent="0.25">
      <c r="A32" s="3"/>
      <c r="H32" s="1"/>
      <c r="I32" s="1"/>
    </row>
  </sheetData>
  <phoneticPr fontId="0" type="noConversion"/>
  <conditionalFormatting sqref="A2:I31">
    <cfRule type="expression" dxfId="6" priority="1">
      <formula>WEEKDAY($A2,2)&gt;=6</formula>
    </cfRule>
  </conditionalFormatting>
  <pageMargins left="0.7" right="0.7" top="0.78740157499999996" bottom="0.78740157499999996" header="0.3" footer="0.3"/>
  <pageSetup paperSize="9" orientation="landscape" r:id="rId1"/>
  <headerFooter>
    <oddHeader>&amp;RDoe, Juni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L32"/>
  <sheetViews>
    <sheetView zoomScaleNormal="100" workbookViewId="0">
      <selection activeCell="D36" sqref="D36"/>
    </sheetView>
  </sheetViews>
  <sheetFormatPr baseColWidth="10" defaultRowHeight="15" x14ac:dyDescent="0.25"/>
  <cols>
    <col min="1" max="1" width="6.8554687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45474</v>
      </c>
      <c r="B2" t="str">
        <f>TEXT(A2,"TTT")</f>
        <v>Mo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45475</v>
      </c>
      <c r="B3" t="str">
        <f t="shared" ref="B3:B32" si="0">TEXT(A3,"TTT")</f>
        <v>Di</v>
      </c>
      <c r="G3" s="1">
        <f t="shared" ref="G3:G32" si="1">(E3-D3-F3)*24</f>
        <v>0</v>
      </c>
      <c r="H3" s="1">
        <f>IF(OR(B3="Sa",B3="So",C3="krank",C3="Urlaub",C3="Sonderurlaub",C3="Feiertag"),0,Gesamt!$B$1/5)</f>
        <v>8</v>
      </c>
      <c r="I3" s="1">
        <f t="shared" ref="I3:I32" si="2">IF(C3="Überstundenabbau",G3-H3,IF(E3="",0,G3-H3))</f>
        <v>0</v>
      </c>
      <c r="K3" s="22"/>
    </row>
    <row r="4" spans="1:12" x14ac:dyDescent="0.25">
      <c r="A4" s="3">
        <v>45476</v>
      </c>
      <c r="B4" t="str">
        <f t="shared" si="0"/>
        <v>Mi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SUM(Gesamt!B6:B12)</f>
        <v>0</v>
      </c>
    </row>
    <row r="5" spans="1:12" x14ac:dyDescent="0.25">
      <c r="A5" s="3">
        <v>45477</v>
      </c>
      <c r="B5" t="str">
        <f t="shared" si="0"/>
        <v>Do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45478</v>
      </c>
      <c r="B6" t="str">
        <f t="shared" si="0"/>
        <v>Fr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45479</v>
      </c>
      <c r="B7" t="str">
        <f t="shared" si="0"/>
        <v>Sa</v>
      </c>
      <c r="G7" s="1">
        <f t="shared" si="1"/>
        <v>0</v>
      </c>
      <c r="H7" s="1">
        <f>IF(OR(B7="Sa",B7="So",C7="krank",C7="Urlaub",C7="Sonderurlaub",C7="Feiertag"),0,Gesamt!$B$1/5)</f>
        <v>0</v>
      </c>
      <c r="I7" s="1">
        <f t="shared" si="2"/>
        <v>0</v>
      </c>
      <c r="K7" s="22"/>
    </row>
    <row r="8" spans="1:12" x14ac:dyDescent="0.25">
      <c r="A8" s="3">
        <v>45480</v>
      </c>
      <c r="B8" t="str">
        <f t="shared" si="0"/>
        <v>So</v>
      </c>
      <c r="G8" s="1">
        <f t="shared" si="1"/>
        <v>0</v>
      </c>
      <c r="H8" s="1">
        <f>IF(OR(B8="Sa",B8="So",C8="krank",C8="Urlaub",C8="Sonderurlaub",C8="Feiertag"),0,Gesamt!$B$1/5)</f>
        <v>0</v>
      </c>
      <c r="I8" s="1">
        <f t="shared" si="2"/>
        <v>0</v>
      </c>
      <c r="K8" s="9" t="s">
        <v>38</v>
      </c>
      <c r="L8" s="6">
        <f>SUM(Gesamt!C6:C12)</f>
        <v>0</v>
      </c>
    </row>
    <row r="9" spans="1:12" x14ac:dyDescent="0.25">
      <c r="A9" s="3">
        <v>45481</v>
      </c>
      <c r="B9" t="str">
        <f t="shared" si="0"/>
        <v>Mo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45482</v>
      </c>
      <c r="B10" t="str">
        <f t="shared" si="0"/>
        <v>Di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45483</v>
      </c>
      <c r="B11" t="str">
        <f t="shared" si="0"/>
        <v>Mi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45484</v>
      </c>
      <c r="B12" t="str">
        <f t="shared" si="0"/>
        <v>Do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Gesamt!B3-SUM(Gesamt!D6:D12)</f>
        <v>30</v>
      </c>
    </row>
    <row r="13" spans="1:12" x14ac:dyDescent="0.25">
      <c r="A13" s="3">
        <v>45485</v>
      </c>
      <c r="B13" t="str">
        <f t="shared" si="0"/>
        <v>Fr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45486</v>
      </c>
      <c r="B14" t="str">
        <f t="shared" si="0"/>
        <v>Sa</v>
      </c>
      <c r="G14" s="1">
        <f t="shared" si="1"/>
        <v>0</v>
      </c>
      <c r="H14" s="1">
        <f>IF(OR(B14="Sa",B14="So",C14="krank",C14="Urlaub",C14="Sonderurlaub",C14="Feiertag"),0,Gesamt!$B$1/5)</f>
        <v>0</v>
      </c>
      <c r="I14" s="1">
        <f t="shared" si="2"/>
        <v>0</v>
      </c>
    </row>
    <row r="15" spans="1:12" x14ac:dyDescent="0.25">
      <c r="A15" s="3">
        <v>45487</v>
      </c>
      <c r="B15" t="str">
        <f t="shared" si="0"/>
        <v>So</v>
      </c>
      <c r="G15" s="1">
        <f t="shared" si="1"/>
        <v>0</v>
      </c>
      <c r="H15" s="1">
        <f>IF(OR(B15="Sa",B15="So",C15="krank",C15="Urlaub",C15="Sonderurlaub",C15="Feiertag"),0,Gesamt!$B$1/5)</f>
        <v>0</v>
      </c>
      <c r="I15" s="1">
        <f t="shared" si="2"/>
        <v>0</v>
      </c>
    </row>
    <row r="16" spans="1:12" x14ac:dyDescent="0.25">
      <c r="A16" s="3">
        <v>45488</v>
      </c>
      <c r="B16" t="str">
        <f t="shared" si="0"/>
        <v>Mo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45489</v>
      </c>
      <c r="B17" t="str">
        <f t="shared" si="0"/>
        <v>Di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45490</v>
      </c>
      <c r="B18" t="str">
        <f t="shared" si="0"/>
        <v>Mi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45491</v>
      </c>
      <c r="B19" t="str">
        <f t="shared" si="0"/>
        <v>Do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45492</v>
      </c>
      <c r="B20" t="str">
        <f t="shared" si="0"/>
        <v>Fr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45493</v>
      </c>
      <c r="B21" t="str">
        <f t="shared" si="0"/>
        <v>Sa</v>
      </c>
      <c r="G21" s="1">
        <f t="shared" si="1"/>
        <v>0</v>
      </c>
      <c r="H21" s="1">
        <f>IF(OR(B21="Sa",B21="So",C21="krank",C21="Urlaub",C21="Sonderurlaub",C21="Feiertag"),0,Gesamt!$B$1/5)</f>
        <v>0</v>
      </c>
      <c r="I21" s="1">
        <f t="shared" si="2"/>
        <v>0</v>
      </c>
    </row>
    <row r="22" spans="1:9" x14ac:dyDescent="0.25">
      <c r="A22" s="3">
        <v>45494</v>
      </c>
      <c r="B22" t="str">
        <f t="shared" si="0"/>
        <v>So</v>
      </c>
      <c r="G22" s="1">
        <f t="shared" si="1"/>
        <v>0</v>
      </c>
      <c r="H22" s="1">
        <f>IF(OR(B22="Sa",B22="So",C22="krank",C22="Urlaub",C22="Sonderurlaub",C22="Feiertag"),0,Gesamt!$B$1/5)</f>
        <v>0</v>
      </c>
      <c r="I22" s="1">
        <f t="shared" si="2"/>
        <v>0</v>
      </c>
    </row>
    <row r="23" spans="1:9" x14ac:dyDescent="0.25">
      <c r="A23" s="3">
        <v>45495</v>
      </c>
      <c r="B23" t="str">
        <f t="shared" si="0"/>
        <v>Mo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45496</v>
      </c>
      <c r="B24" t="str">
        <f t="shared" si="0"/>
        <v>Di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45497</v>
      </c>
      <c r="B25" t="str">
        <f t="shared" si="0"/>
        <v>Mi</v>
      </c>
      <c r="G25" s="1">
        <f t="shared" si="1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45498</v>
      </c>
      <c r="B26" t="str">
        <f t="shared" si="0"/>
        <v>Do</v>
      </c>
      <c r="G26" s="1">
        <f t="shared" si="1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45499</v>
      </c>
      <c r="B27" t="str">
        <f t="shared" si="0"/>
        <v>Fr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45500</v>
      </c>
      <c r="B28" t="str">
        <f t="shared" si="0"/>
        <v>Sa</v>
      </c>
      <c r="G28" s="1">
        <f t="shared" si="1"/>
        <v>0</v>
      </c>
      <c r="H28" s="1">
        <f>IF(OR(B28="Sa",B28="So",C28="krank",C28="Urlaub",C28="Sonderurlaub",C28="Feiertag"),0,Gesamt!$B$1/5)</f>
        <v>0</v>
      </c>
      <c r="I28" s="1">
        <f t="shared" si="2"/>
        <v>0</v>
      </c>
    </row>
    <row r="29" spans="1:9" x14ac:dyDescent="0.25">
      <c r="A29" s="3">
        <v>45501</v>
      </c>
      <c r="B29" t="str">
        <f t="shared" si="0"/>
        <v>So</v>
      </c>
      <c r="G29" s="1">
        <f t="shared" si="1"/>
        <v>0</v>
      </c>
      <c r="H29" s="1">
        <f>IF(OR(B29="Sa",B29="So",C29="krank",C29="Urlaub",C29="Sonderurlaub",C29="Feiertag"),0,Gesamt!$B$1/5)</f>
        <v>0</v>
      </c>
      <c r="I29" s="1">
        <f t="shared" si="2"/>
        <v>0</v>
      </c>
    </row>
    <row r="30" spans="1:9" x14ac:dyDescent="0.25">
      <c r="A30" s="3">
        <v>45502</v>
      </c>
      <c r="B30" t="str">
        <f t="shared" si="0"/>
        <v>Mo</v>
      </c>
      <c r="G30" s="1">
        <f t="shared" si="1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45503</v>
      </c>
      <c r="B31" t="str">
        <f t="shared" si="0"/>
        <v>Di</v>
      </c>
      <c r="G31" s="1">
        <f t="shared" si="1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>
        <v>45504</v>
      </c>
      <c r="B32" t="str">
        <f t="shared" si="0"/>
        <v>Mi</v>
      </c>
      <c r="G32" s="1">
        <f t="shared" si="1"/>
        <v>0</v>
      </c>
      <c r="H32" s="1">
        <f>IF(OR(B32="Sa",B32="So",C32="krank",C32="Urlaub",C32="Sonderurlaub",C32="Feiertag"),0,Gesamt!$B$1/5)</f>
        <v>8</v>
      </c>
      <c r="I32" s="1">
        <f t="shared" si="2"/>
        <v>0</v>
      </c>
    </row>
  </sheetData>
  <phoneticPr fontId="0" type="noConversion"/>
  <conditionalFormatting sqref="A2:I32">
    <cfRule type="expression" dxfId="5" priority="1">
      <formula>WEEKDAY($A2,2)&gt;=6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L32"/>
  <sheetViews>
    <sheetView zoomScaleNormal="100" workbookViewId="0">
      <selection activeCell="E37" sqref="E37"/>
    </sheetView>
  </sheetViews>
  <sheetFormatPr baseColWidth="10" defaultRowHeight="15" x14ac:dyDescent="0.25"/>
  <cols>
    <col min="1" max="1" width="7.425781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45505</v>
      </c>
      <c r="B2" t="str">
        <f>TEXT(A2,"TTT")</f>
        <v>Do</v>
      </c>
      <c r="G2" s="1">
        <f>(E2-D2-F2)*24</f>
        <v>0</v>
      </c>
      <c r="H2" s="1">
        <f>IF(OR(B2="Sa",B2="So",C2="krank",C2="Urlaub",C2="Sonderurlaub",C2="Feiertag"),0,Gesamt!$B$1/5)</f>
        <v>8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45506</v>
      </c>
      <c r="B3" t="str">
        <f t="shared" ref="B3:B32" si="0">TEXT(A3,"TTT")</f>
        <v>Fr</v>
      </c>
      <c r="G3" s="1">
        <f t="shared" ref="G3:G32" si="1">(E3-D3-F3)*24</f>
        <v>0</v>
      </c>
      <c r="H3" s="1">
        <f>IF(OR(B3="Sa",B3="So",C3="krank",C3="Urlaub",C3="Sonderurlaub",C3="Feiertag"),0,Gesamt!$B$1/5)</f>
        <v>8</v>
      </c>
      <c r="I3" s="1">
        <f t="shared" ref="I3:I32" si="2">IF(C3="Überstundenabbau",G3-H3,IF(E3="",0,G3-H3))</f>
        <v>0</v>
      </c>
      <c r="K3" s="22"/>
    </row>
    <row r="4" spans="1:12" x14ac:dyDescent="0.25">
      <c r="A4" s="3">
        <v>45507</v>
      </c>
      <c r="B4" t="str">
        <f t="shared" si="0"/>
        <v>Sa</v>
      </c>
      <c r="G4" s="1">
        <f t="shared" si="1"/>
        <v>0</v>
      </c>
      <c r="H4" s="1">
        <f>IF(OR(B4="Sa",B4="So",C4="krank",C4="Urlaub",C4="Sonderurlaub",C4="Feiertag"),0,Gesamt!$B$1/5)</f>
        <v>0</v>
      </c>
      <c r="I4" s="1">
        <f t="shared" si="2"/>
        <v>0</v>
      </c>
      <c r="K4" s="9" t="s">
        <v>37</v>
      </c>
      <c r="L4" s="1">
        <f>SUM(Gesamt!B6:B13)</f>
        <v>0</v>
      </c>
    </row>
    <row r="5" spans="1:12" x14ac:dyDescent="0.25">
      <c r="A5" s="3">
        <v>45508</v>
      </c>
      <c r="B5" t="str">
        <f t="shared" si="0"/>
        <v>So</v>
      </c>
      <c r="G5" s="1">
        <f t="shared" si="1"/>
        <v>0</v>
      </c>
      <c r="H5" s="1">
        <f>IF(OR(B5="Sa",B5="So",C5="krank",C5="Urlaub",C5="Sonderurlaub",C5="Feiertag"),0,Gesamt!$B$1/5)</f>
        <v>0</v>
      </c>
      <c r="I5" s="1">
        <f t="shared" si="2"/>
        <v>0</v>
      </c>
      <c r="J5" s="3"/>
      <c r="K5" s="22"/>
    </row>
    <row r="6" spans="1:12" x14ac:dyDescent="0.25">
      <c r="A6" s="3">
        <v>45509</v>
      </c>
      <c r="B6" t="str">
        <f t="shared" si="0"/>
        <v>Mo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45510</v>
      </c>
      <c r="B7" t="str">
        <f t="shared" si="0"/>
        <v>Di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45511</v>
      </c>
      <c r="B8" t="str">
        <f t="shared" si="0"/>
        <v>Mi</v>
      </c>
      <c r="G8" s="1">
        <f t="shared" si="1"/>
        <v>0</v>
      </c>
      <c r="H8" s="1">
        <f>IF(OR(B8="Sa",B8="So",C8="krank",C8="Urlaub",C8="Sonderurlaub",C8="Feiertag"),0,Gesamt!$B$1/5)</f>
        <v>8</v>
      </c>
      <c r="I8" s="1">
        <f t="shared" si="2"/>
        <v>0</v>
      </c>
      <c r="K8" s="9" t="s">
        <v>38</v>
      </c>
      <c r="L8" s="6">
        <f>SUM(Gesamt!C6:C13)</f>
        <v>0</v>
      </c>
    </row>
    <row r="9" spans="1:12" x14ac:dyDescent="0.25">
      <c r="A9" s="3">
        <v>45512</v>
      </c>
      <c r="B9" t="str">
        <f t="shared" si="0"/>
        <v>Do</v>
      </c>
      <c r="G9" s="1">
        <f t="shared" si="1"/>
        <v>0</v>
      </c>
      <c r="H9" s="1">
        <f>IF(OR(B9="Sa",B9="So",C9="krank",C9="Urlaub",C9="Sonderurlaub",C9="Feiertag"),0,Gesamt!$B$1/5)</f>
        <v>8</v>
      </c>
      <c r="I9" s="1">
        <f t="shared" si="2"/>
        <v>0</v>
      </c>
      <c r="K9" s="22"/>
    </row>
    <row r="10" spans="1:12" x14ac:dyDescent="0.25">
      <c r="A10" s="3">
        <v>45513</v>
      </c>
      <c r="B10" t="str">
        <f t="shared" si="0"/>
        <v>Fr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45514</v>
      </c>
      <c r="B11" t="str">
        <f t="shared" si="0"/>
        <v>Sa</v>
      </c>
      <c r="G11" s="1">
        <f t="shared" si="1"/>
        <v>0</v>
      </c>
      <c r="H11" s="1">
        <f>IF(OR(B11="Sa",B11="So",C11="krank",C11="Urlaub",C11="Sonderurlaub",C11="Feiertag"),0,Gesamt!$B$1/5)</f>
        <v>0</v>
      </c>
      <c r="I11" s="1">
        <f t="shared" si="2"/>
        <v>0</v>
      </c>
      <c r="K11" s="22"/>
    </row>
    <row r="12" spans="1:12" x14ac:dyDescent="0.25">
      <c r="A12" s="3">
        <v>45515</v>
      </c>
      <c r="B12" t="str">
        <f t="shared" si="0"/>
        <v>So</v>
      </c>
      <c r="G12" s="1">
        <f t="shared" si="1"/>
        <v>0</v>
      </c>
      <c r="H12" s="1">
        <f>IF(OR(B12="Sa",B12="So",C12="krank",C12="Urlaub",C12="Sonderurlaub",C12="Feiertag"),0,Gesamt!$B$1/5)</f>
        <v>0</v>
      </c>
      <c r="I12" s="1">
        <f t="shared" si="2"/>
        <v>0</v>
      </c>
      <c r="K12" s="9" t="s">
        <v>39</v>
      </c>
      <c r="L12" s="6">
        <f>Gesamt!B3-SUM(Gesamt!D6:D13)</f>
        <v>30</v>
      </c>
    </row>
    <row r="13" spans="1:12" x14ac:dyDescent="0.25">
      <c r="A13" s="3">
        <v>45516</v>
      </c>
      <c r="B13" t="str">
        <f t="shared" si="0"/>
        <v>Mo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45517</v>
      </c>
      <c r="B14" t="str">
        <f t="shared" si="0"/>
        <v>Di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45518</v>
      </c>
      <c r="B15" t="str">
        <f t="shared" si="0"/>
        <v>Mi</v>
      </c>
      <c r="G15" s="1">
        <f t="shared" si="1"/>
        <v>0</v>
      </c>
      <c r="H15" s="1">
        <f>IF(OR(B15="Sa",B15="So",C15="krank",C15="Urlaub",C15="Sonderurlaub",C15="Feiertag"),0,Gesamt!$B$1/5)</f>
        <v>8</v>
      </c>
      <c r="I15" s="1">
        <f t="shared" si="2"/>
        <v>0</v>
      </c>
    </row>
    <row r="16" spans="1:12" x14ac:dyDescent="0.25">
      <c r="A16" s="3">
        <v>45519</v>
      </c>
      <c r="B16" t="str">
        <f t="shared" si="0"/>
        <v>Do</v>
      </c>
      <c r="G16" s="1">
        <f t="shared" si="1"/>
        <v>0</v>
      </c>
      <c r="H16" s="1">
        <f>IF(OR(B16="Sa",B16="So",C16="krank",C16="Urlaub",C16="Sonderurlaub",C16="Feiertag"),0,Gesamt!$B$1/5)</f>
        <v>8</v>
      </c>
      <c r="I16" s="1">
        <f t="shared" si="2"/>
        <v>0</v>
      </c>
    </row>
    <row r="17" spans="1:9" x14ac:dyDescent="0.25">
      <c r="A17" s="3">
        <v>45520</v>
      </c>
      <c r="B17" t="str">
        <f t="shared" si="0"/>
        <v>Fr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45521</v>
      </c>
      <c r="B18" t="str">
        <f t="shared" si="0"/>
        <v>Sa</v>
      </c>
      <c r="G18" s="1">
        <f t="shared" si="1"/>
        <v>0</v>
      </c>
      <c r="H18" s="1">
        <f>IF(OR(B18="Sa",B18="So",C18="krank",C18="Urlaub",C18="Sonderurlaub",C18="Feiertag"),0,Gesamt!$B$1/5)</f>
        <v>0</v>
      </c>
      <c r="I18" s="1">
        <f t="shared" si="2"/>
        <v>0</v>
      </c>
    </row>
    <row r="19" spans="1:9" x14ac:dyDescent="0.25">
      <c r="A19" s="3">
        <v>45522</v>
      </c>
      <c r="B19" t="str">
        <f t="shared" si="0"/>
        <v>So</v>
      </c>
      <c r="G19" s="1">
        <f t="shared" si="1"/>
        <v>0</v>
      </c>
      <c r="H19" s="1">
        <f>IF(OR(B19="Sa",B19="So",C19="krank",C19="Urlaub",C19="Sonderurlaub",C19="Feiertag"),0,Gesamt!$B$1/5)</f>
        <v>0</v>
      </c>
      <c r="I19" s="1">
        <f t="shared" si="2"/>
        <v>0</v>
      </c>
    </row>
    <row r="20" spans="1:9" x14ac:dyDescent="0.25">
      <c r="A20" s="3">
        <v>45523</v>
      </c>
      <c r="B20" t="str">
        <f t="shared" si="0"/>
        <v>Mo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45524</v>
      </c>
      <c r="B21" t="str">
        <f t="shared" si="0"/>
        <v>Di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45525</v>
      </c>
      <c r="B22" t="str">
        <f t="shared" si="0"/>
        <v>Mi</v>
      </c>
      <c r="G22" s="1">
        <f t="shared" si="1"/>
        <v>0</v>
      </c>
      <c r="H22" s="1">
        <f>IF(OR(B22="Sa",B22="So",C22="krank",C22="Urlaub",C22="Sonderurlaub",C22="Feiertag"),0,Gesamt!$B$1/5)</f>
        <v>8</v>
      </c>
      <c r="I22" s="1">
        <f t="shared" si="2"/>
        <v>0</v>
      </c>
    </row>
    <row r="23" spans="1:9" x14ac:dyDescent="0.25">
      <c r="A23" s="3">
        <v>45526</v>
      </c>
      <c r="B23" t="str">
        <f t="shared" si="0"/>
        <v>Do</v>
      </c>
      <c r="G23" s="1">
        <f t="shared" si="1"/>
        <v>0</v>
      </c>
      <c r="H23" s="1">
        <f>IF(OR(B23="Sa",B23="So",C23="krank",C23="Urlaub",C23="Sonderurlaub",C23="Feiertag"),0,Gesamt!$B$1/5)</f>
        <v>8</v>
      </c>
      <c r="I23" s="1">
        <f t="shared" si="2"/>
        <v>0</v>
      </c>
    </row>
    <row r="24" spans="1:9" x14ac:dyDescent="0.25">
      <c r="A24" s="3">
        <v>45527</v>
      </c>
      <c r="B24" t="str">
        <f t="shared" si="0"/>
        <v>Fr</v>
      </c>
      <c r="G24" s="1">
        <f t="shared" si="1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45528</v>
      </c>
      <c r="B25" t="str">
        <f t="shared" si="0"/>
        <v>Sa</v>
      </c>
      <c r="G25" s="1">
        <f t="shared" si="1"/>
        <v>0</v>
      </c>
      <c r="H25" s="1">
        <f>IF(OR(B25="Sa",B25="So",C25="krank",C25="Urlaub",C25="Sonderurlaub",C25="Feiertag"),0,Gesamt!$B$1/5)</f>
        <v>0</v>
      </c>
      <c r="I25" s="1">
        <f t="shared" si="2"/>
        <v>0</v>
      </c>
    </row>
    <row r="26" spans="1:9" x14ac:dyDescent="0.25">
      <c r="A26" s="3">
        <v>45529</v>
      </c>
      <c r="B26" t="str">
        <f t="shared" si="0"/>
        <v>So</v>
      </c>
      <c r="G26" s="1">
        <f t="shared" si="1"/>
        <v>0</v>
      </c>
      <c r="H26" s="1">
        <f>IF(OR(B26="Sa",B26="So",C26="krank",C26="Urlaub",C26="Sonderurlaub",C26="Feiertag"),0,Gesamt!$B$1/5)</f>
        <v>0</v>
      </c>
      <c r="I26" s="1">
        <f t="shared" si="2"/>
        <v>0</v>
      </c>
    </row>
    <row r="27" spans="1:9" x14ac:dyDescent="0.25">
      <c r="A27" s="3">
        <v>45530</v>
      </c>
      <c r="B27" t="str">
        <f t="shared" si="0"/>
        <v>Mo</v>
      </c>
      <c r="G27" s="1">
        <f t="shared" si="1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45531</v>
      </c>
      <c r="B28" t="str">
        <f t="shared" si="0"/>
        <v>Di</v>
      </c>
      <c r="G28" s="1">
        <f t="shared" si="1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45532</v>
      </c>
      <c r="B29" t="str">
        <f t="shared" si="0"/>
        <v>Mi</v>
      </c>
      <c r="G29" s="1">
        <f t="shared" si="1"/>
        <v>0</v>
      </c>
      <c r="H29" s="1">
        <f>IF(OR(B29="Sa",B29="So",C29="krank",C29="Urlaub",C29="Sonderurlaub",C29="Feiertag"),0,Gesamt!$B$1/5)</f>
        <v>8</v>
      </c>
      <c r="I29" s="1">
        <f t="shared" si="2"/>
        <v>0</v>
      </c>
    </row>
    <row r="30" spans="1:9" x14ac:dyDescent="0.25">
      <c r="A30" s="3">
        <v>45533</v>
      </c>
      <c r="B30" t="str">
        <f t="shared" si="0"/>
        <v>Do</v>
      </c>
      <c r="G30" s="1">
        <f t="shared" si="1"/>
        <v>0</v>
      </c>
      <c r="H30" s="1">
        <f>IF(OR(B30="Sa",B30="So",C30="krank",C30="Urlaub",C30="Sonderurlaub",C30="Feiertag"),0,Gesamt!$B$1/5)</f>
        <v>8</v>
      </c>
      <c r="I30" s="1">
        <f t="shared" si="2"/>
        <v>0</v>
      </c>
    </row>
    <row r="31" spans="1:9" x14ac:dyDescent="0.25">
      <c r="A31" s="3">
        <v>45534</v>
      </c>
      <c r="B31" t="str">
        <f t="shared" si="0"/>
        <v>Fr</v>
      </c>
      <c r="G31" s="1">
        <f t="shared" si="1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>
        <v>45535</v>
      </c>
      <c r="B32" t="str">
        <f t="shared" si="0"/>
        <v>Sa</v>
      </c>
      <c r="G32" s="1">
        <f t="shared" si="1"/>
        <v>0</v>
      </c>
      <c r="H32" s="1">
        <f>IF(OR(B32="Sa",B32="So",C32="krank",C32="Urlaub",C32="Sonderurlaub",C32="Feiertag"),0,Gesamt!$B$1/5)</f>
        <v>0</v>
      </c>
      <c r="I32" s="1">
        <f t="shared" si="2"/>
        <v>0</v>
      </c>
    </row>
  </sheetData>
  <phoneticPr fontId="0" type="noConversion"/>
  <conditionalFormatting sqref="A2:I32">
    <cfRule type="expression" dxfId="4" priority="1">
      <formula>WEEKDAY($A2,2)&gt;=6</formula>
    </cfRule>
  </conditionalFormatting>
  <pageMargins left="0.7" right="0.7" top="0.78740157499999996" bottom="0.78740157499999996" header="0.3" footer="0.3"/>
  <pageSetup paperSize="9" orientation="landscape" horizontalDpi="300" r:id="rId1"/>
  <headerFooter>
    <oddHeader>&amp;RDoe, August 2016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1:L32"/>
  <sheetViews>
    <sheetView zoomScaleNormal="100" workbookViewId="0">
      <selection activeCell="D35" sqref="D35"/>
    </sheetView>
  </sheetViews>
  <sheetFormatPr baseColWidth="10" defaultRowHeight="15" x14ac:dyDescent="0.25"/>
  <cols>
    <col min="1" max="1" width="7.28515625" bestFit="1" customWidth="1"/>
    <col min="2" max="2" width="4" bestFit="1" customWidth="1"/>
    <col min="3" max="3" width="21.28515625" bestFit="1" customWidth="1"/>
    <col min="4" max="4" width="9.42578125" style="2" bestFit="1" customWidth="1"/>
    <col min="5" max="5" width="7" style="2" bestFit="1" customWidth="1"/>
    <col min="6" max="6" width="6.28515625" style="2" bestFit="1" customWidth="1"/>
    <col min="7" max="7" width="10.7109375" style="1" bestFit="1" customWidth="1"/>
    <col min="8" max="8" width="4.5703125" bestFit="1" customWidth="1"/>
    <col min="9" max="9" width="12.7109375" bestFit="1" customWidth="1"/>
    <col min="11" max="11" width="26.42578125" bestFit="1" customWidth="1"/>
  </cols>
  <sheetData>
    <row r="1" spans="1:12" s="5" customFormat="1" x14ac:dyDescent="0.25">
      <c r="A1" s="17" t="s">
        <v>0</v>
      </c>
      <c r="B1" s="17" t="s">
        <v>1</v>
      </c>
      <c r="C1" s="17" t="s">
        <v>30</v>
      </c>
      <c r="D1" s="18" t="s">
        <v>2</v>
      </c>
      <c r="E1" s="18" t="s">
        <v>3</v>
      </c>
      <c r="F1" s="18" t="s">
        <v>4</v>
      </c>
      <c r="G1" s="19" t="s">
        <v>5</v>
      </c>
      <c r="H1" s="18" t="s">
        <v>6</v>
      </c>
      <c r="I1" s="18" t="s">
        <v>7</v>
      </c>
    </row>
    <row r="2" spans="1:12" x14ac:dyDescent="0.25">
      <c r="A2" s="3">
        <v>45536</v>
      </c>
      <c r="B2" t="str">
        <f t="shared" ref="B2:B22" si="0">TEXT(A2,"TTT")</f>
        <v>So</v>
      </c>
      <c r="G2" s="1">
        <f t="shared" ref="G2:G22" si="1">(E2-D2-F2)*24</f>
        <v>0</v>
      </c>
      <c r="H2" s="1">
        <f>IF(OR(B2="Sa",B2="So",C2="krank",C2="Urlaub",C2="Sonderurlaub",C2="Feiertag"),0,Gesamt!$B$1/5)</f>
        <v>0</v>
      </c>
      <c r="I2" s="1">
        <f>IF(C2="Überstundenabbau",G2-H2,IF(E2="",0,G2-H2))</f>
        <v>0</v>
      </c>
      <c r="K2" s="9" t="s">
        <v>8</v>
      </c>
      <c r="L2" s="1">
        <f>SUM(I2:I32)</f>
        <v>0</v>
      </c>
    </row>
    <row r="3" spans="1:12" x14ac:dyDescent="0.25">
      <c r="A3" s="3">
        <v>45537</v>
      </c>
      <c r="B3" t="str">
        <f t="shared" si="0"/>
        <v>Mo</v>
      </c>
      <c r="G3" s="1">
        <f t="shared" si="1"/>
        <v>0</v>
      </c>
      <c r="H3" s="1">
        <f>IF(OR(B3="Sa",B3="So",C3="krank",C3="Urlaub",C3="Sonderurlaub",C3="Feiertag"),0,Gesamt!$B$1/5)</f>
        <v>8</v>
      </c>
      <c r="I3" s="1">
        <f t="shared" ref="I3:I31" si="2">IF(C3="Überstundenabbau",G3-H3,IF(E3="",0,G3-H3))</f>
        <v>0</v>
      </c>
      <c r="K3" s="22"/>
    </row>
    <row r="4" spans="1:12" x14ac:dyDescent="0.25">
      <c r="A4" s="3">
        <v>45538</v>
      </c>
      <c r="B4" t="str">
        <f t="shared" si="0"/>
        <v>Di</v>
      </c>
      <c r="G4" s="1">
        <f t="shared" si="1"/>
        <v>0</v>
      </c>
      <c r="H4" s="1">
        <f>IF(OR(B4="Sa",B4="So",C4="krank",C4="Urlaub",C4="Sonderurlaub",C4="Feiertag"),0,Gesamt!$B$1/5)</f>
        <v>8</v>
      </c>
      <c r="I4" s="1">
        <f t="shared" si="2"/>
        <v>0</v>
      </c>
      <c r="K4" s="9" t="s">
        <v>37</v>
      </c>
      <c r="L4" s="1">
        <f>SUM(Gesamt!B6:B14)</f>
        <v>0</v>
      </c>
    </row>
    <row r="5" spans="1:12" x14ac:dyDescent="0.25">
      <c r="A5" s="3">
        <v>45539</v>
      </c>
      <c r="B5" t="str">
        <f t="shared" si="0"/>
        <v>Mi</v>
      </c>
      <c r="G5" s="1">
        <f t="shared" si="1"/>
        <v>0</v>
      </c>
      <c r="H5" s="1">
        <f>IF(OR(B5="Sa",B5="So",C5="krank",C5="Urlaub",C5="Sonderurlaub",C5="Feiertag"),0,Gesamt!$B$1/5)</f>
        <v>8</v>
      </c>
      <c r="I5" s="1">
        <f t="shared" si="2"/>
        <v>0</v>
      </c>
      <c r="J5" s="3"/>
      <c r="K5" s="22"/>
    </row>
    <row r="6" spans="1:12" x14ac:dyDescent="0.25">
      <c r="A6" s="3">
        <v>45540</v>
      </c>
      <c r="B6" t="str">
        <f t="shared" si="0"/>
        <v>Do</v>
      </c>
      <c r="G6" s="1">
        <f t="shared" si="1"/>
        <v>0</v>
      </c>
      <c r="H6" s="1">
        <f>IF(OR(B6="Sa",B6="So",C6="krank",C6="Urlaub",C6="Sonderurlaub",C6="Feiertag"),0,Gesamt!$B$1/5)</f>
        <v>8</v>
      </c>
      <c r="I6" s="1">
        <f t="shared" si="2"/>
        <v>0</v>
      </c>
      <c r="K6" s="9" t="s">
        <v>26</v>
      </c>
      <c r="L6">
        <f>COUNTIF(C2:C32,"krank")</f>
        <v>0</v>
      </c>
    </row>
    <row r="7" spans="1:12" x14ac:dyDescent="0.25">
      <c r="A7" s="3">
        <v>45541</v>
      </c>
      <c r="B7" t="str">
        <f t="shared" si="0"/>
        <v>Fr</v>
      </c>
      <c r="G7" s="1">
        <f t="shared" si="1"/>
        <v>0</v>
      </c>
      <c r="H7" s="1">
        <f>IF(OR(B7="Sa",B7="So",C7="krank",C7="Urlaub",C7="Sonderurlaub",C7="Feiertag"),0,Gesamt!$B$1/5)</f>
        <v>8</v>
      </c>
      <c r="I7" s="1">
        <f t="shared" si="2"/>
        <v>0</v>
      </c>
      <c r="K7" s="22"/>
    </row>
    <row r="8" spans="1:12" x14ac:dyDescent="0.25">
      <c r="A8" s="3">
        <v>45542</v>
      </c>
      <c r="B8" t="str">
        <f t="shared" si="0"/>
        <v>Sa</v>
      </c>
      <c r="G8" s="1">
        <f t="shared" si="1"/>
        <v>0</v>
      </c>
      <c r="H8" s="1">
        <f>IF(OR(B8="Sa",B8="So",C8="krank",C8="Urlaub",C8="Sonderurlaub",C8="Feiertag"),0,Gesamt!$B$1/5)</f>
        <v>0</v>
      </c>
      <c r="I8" s="1">
        <f t="shared" si="2"/>
        <v>0</v>
      </c>
      <c r="J8" s="8"/>
      <c r="K8" s="9" t="s">
        <v>38</v>
      </c>
      <c r="L8" s="6">
        <f>SUM(Gesamt!C6:C14)</f>
        <v>0</v>
      </c>
    </row>
    <row r="9" spans="1:12" x14ac:dyDescent="0.25">
      <c r="A9" s="3">
        <v>45543</v>
      </c>
      <c r="B9" t="str">
        <f t="shared" si="0"/>
        <v>So</v>
      </c>
      <c r="G9" s="1">
        <f t="shared" si="1"/>
        <v>0</v>
      </c>
      <c r="H9" s="1">
        <f>IF(OR(B9="Sa",B9="So",C9="krank",C9="Urlaub",C9="Sonderurlaub",C9="Feiertag"),0,Gesamt!$B$1/5)</f>
        <v>0</v>
      </c>
      <c r="I9" s="1">
        <f t="shared" si="2"/>
        <v>0</v>
      </c>
      <c r="K9" s="22"/>
    </row>
    <row r="10" spans="1:12" x14ac:dyDescent="0.25">
      <c r="A10" s="3">
        <v>45544</v>
      </c>
      <c r="B10" t="str">
        <f t="shared" si="0"/>
        <v>Mo</v>
      </c>
      <c r="G10" s="1">
        <f t="shared" si="1"/>
        <v>0</v>
      </c>
      <c r="H10" s="1">
        <f>IF(OR(B10="Sa",B10="So",C10="krank",C10="Urlaub",C10="Sonderurlaub",C10="Feiertag"),0,Gesamt!$B$1/5)</f>
        <v>8</v>
      </c>
      <c r="I10" s="1">
        <f t="shared" si="2"/>
        <v>0</v>
      </c>
      <c r="K10" s="9" t="s">
        <v>27</v>
      </c>
      <c r="L10">
        <f>COUNTIF(C2:C32, "Urlaub")</f>
        <v>0</v>
      </c>
    </row>
    <row r="11" spans="1:12" x14ac:dyDescent="0.25">
      <c r="A11" s="3">
        <v>45545</v>
      </c>
      <c r="B11" t="str">
        <f t="shared" si="0"/>
        <v>Di</v>
      </c>
      <c r="G11" s="1">
        <f t="shared" si="1"/>
        <v>0</v>
      </c>
      <c r="H11" s="1">
        <f>IF(OR(B11="Sa",B11="So",C11="krank",C11="Urlaub",C11="Sonderurlaub",C11="Feiertag"),0,Gesamt!$B$1/5)</f>
        <v>8</v>
      </c>
      <c r="I11" s="1">
        <f t="shared" si="2"/>
        <v>0</v>
      </c>
      <c r="K11" s="22"/>
    </row>
    <row r="12" spans="1:12" x14ac:dyDescent="0.25">
      <c r="A12" s="3">
        <v>45546</v>
      </c>
      <c r="B12" t="str">
        <f t="shared" si="0"/>
        <v>Mi</v>
      </c>
      <c r="G12" s="1">
        <f t="shared" si="1"/>
        <v>0</v>
      </c>
      <c r="H12" s="1">
        <f>IF(OR(B12="Sa",B12="So",C12="krank",C12="Urlaub",C12="Sonderurlaub",C12="Feiertag"),0,Gesamt!$B$1/5)</f>
        <v>8</v>
      </c>
      <c r="I12" s="1">
        <f t="shared" si="2"/>
        <v>0</v>
      </c>
      <c r="K12" s="9" t="s">
        <v>39</v>
      </c>
      <c r="L12" s="6">
        <f>Gesamt!B3-SUM(Gesamt!D6:D14)</f>
        <v>30</v>
      </c>
    </row>
    <row r="13" spans="1:12" x14ac:dyDescent="0.25">
      <c r="A13" s="3">
        <v>45547</v>
      </c>
      <c r="B13" t="str">
        <f t="shared" si="0"/>
        <v>Do</v>
      </c>
      <c r="G13" s="1">
        <f t="shared" si="1"/>
        <v>0</v>
      </c>
      <c r="H13" s="1">
        <f>IF(OR(B13="Sa",B13="So",C13="krank",C13="Urlaub",C13="Sonderurlaub",C13="Feiertag"),0,Gesamt!$B$1/5)</f>
        <v>8</v>
      </c>
      <c r="I13" s="1">
        <f t="shared" si="2"/>
        <v>0</v>
      </c>
    </row>
    <row r="14" spans="1:12" x14ac:dyDescent="0.25">
      <c r="A14" s="3">
        <v>45548</v>
      </c>
      <c r="B14" t="str">
        <f t="shared" si="0"/>
        <v>Fr</v>
      </c>
      <c r="G14" s="1">
        <f t="shared" si="1"/>
        <v>0</v>
      </c>
      <c r="H14" s="1">
        <f>IF(OR(B14="Sa",B14="So",C14="krank",C14="Urlaub",C14="Sonderurlaub",C14="Feiertag"),0,Gesamt!$B$1/5)</f>
        <v>8</v>
      </c>
      <c r="I14" s="1">
        <f t="shared" si="2"/>
        <v>0</v>
      </c>
    </row>
    <row r="15" spans="1:12" x14ac:dyDescent="0.25">
      <c r="A15" s="3">
        <v>45549</v>
      </c>
      <c r="B15" t="str">
        <f t="shared" si="0"/>
        <v>Sa</v>
      </c>
      <c r="G15" s="1">
        <f t="shared" si="1"/>
        <v>0</v>
      </c>
      <c r="H15" s="1">
        <f>IF(OR(B15="Sa",B15="So",C15="krank",C15="Urlaub",C15="Sonderurlaub",C15="Feiertag"),0,Gesamt!$B$1/5)</f>
        <v>0</v>
      </c>
      <c r="I15" s="1">
        <f t="shared" si="2"/>
        <v>0</v>
      </c>
    </row>
    <row r="16" spans="1:12" x14ac:dyDescent="0.25">
      <c r="A16" s="3">
        <v>45550</v>
      </c>
      <c r="B16" t="str">
        <f t="shared" si="0"/>
        <v>So</v>
      </c>
      <c r="G16" s="1">
        <f t="shared" si="1"/>
        <v>0</v>
      </c>
      <c r="H16" s="1">
        <f>IF(OR(B16="Sa",B16="So",C16="krank",C16="Urlaub",C16="Sonderurlaub",C16="Feiertag"),0,Gesamt!$B$1/5)</f>
        <v>0</v>
      </c>
      <c r="I16" s="1">
        <f t="shared" si="2"/>
        <v>0</v>
      </c>
    </row>
    <row r="17" spans="1:9" x14ac:dyDescent="0.25">
      <c r="A17" s="3">
        <v>45551</v>
      </c>
      <c r="B17" t="str">
        <f t="shared" si="0"/>
        <v>Mo</v>
      </c>
      <c r="G17" s="1">
        <f t="shared" si="1"/>
        <v>0</v>
      </c>
      <c r="H17" s="1">
        <f>IF(OR(B17="Sa",B17="So",C17="krank",C17="Urlaub",C17="Sonderurlaub",C17="Feiertag"),0,Gesamt!$B$1/5)</f>
        <v>8</v>
      </c>
      <c r="I17" s="1">
        <f t="shared" si="2"/>
        <v>0</v>
      </c>
    </row>
    <row r="18" spans="1:9" x14ac:dyDescent="0.25">
      <c r="A18" s="3">
        <v>45552</v>
      </c>
      <c r="B18" t="str">
        <f t="shared" si="0"/>
        <v>Di</v>
      </c>
      <c r="G18" s="1">
        <f t="shared" si="1"/>
        <v>0</v>
      </c>
      <c r="H18" s="1">
        <f>IF(OR(B18="Sa",B18="So",C18="krank",C18="Urlaub",C18="Sonderurlaub",C18="Feiertag"),0,Gesamt!$B$1/5)</f>
        <v>8</v>
      </c>
      <c r="I18" s="1">
        <f t="shared" si="2"/>
        <v>0</v>
      </c>
    </row>
    <row r="19" spans="1:9" x14ac:dyDescent="0.25">
      <c r="A19" s="3">
        <v>45553</v>
      </c>
      <c r="B19" t="str">
        <f t="shared" si="0"/>
        <v>Mi</v>
      </c>
      <c r="G19" s="1">
        <f t="shared" si="1"/>
        <v>0</v>
      </c>
      <c r="H19" s="1">
        <f>IF(OR(B19="Sa",B19="So",C19="krank",C19="Urlaub",C19="Sonderurlaub",C19="Feiertag"),0,Gesamt!$B$1/5)</f>
        <v>8</v>
      </c>
      <c r="I19" s="1">
        <f t="shared" si="2"/>
        <v>0</v>
      </c>
    </row>
    <row r="20" spans="1:9" x14ac:dyDescent="0.25">
      <c r="A20" s="3">
        <v>45554</v>
      </c>
      <c r="B20" t="str">
        <f t="shared" si="0"/>
        <v>Do</v>
      </c>
      <c r="G20" s="1">
        <f t="shared" si="1"/>
        <v>0</v>
      </c>
      <c r="H20" s="1">
        <f>IF(OR(B20="Sa",B20="So",C20="krank",C20="Urlaub",C20="Sonderurlaub",C20="Feiertag"),0,Gesamt!$B$1/5)</f>
        <v>8</v>
      </c>
      <c r="I20" s="1">
        <f t="shared" si="2"/>
        <v>0</v>
      </c>
    </row>
    <row r="21" spans="1:9" x14ac:dyDescent="0.25">
      <c r="A21" s="3">
        <v>45555</v>
      </c>
      <c r="B21" t="str">
        <f t="shared" si="0"/>
        <v>Fr</v>
      </c>
      <c r="G21" s="1">
        <f t="shared" si="1"/>
        <v>0</v>
      </c>
      <c r="H21" s="1">
        <f>IF(OR(B21="Sa",B21="So",C21="krank",C21="Urlaub",C21="Sonderurlaub",C21="Feiertag"),0,Gesamt!$B$1/5)</f>
        <v>8</v>
      </c>
      <c r="I21" s="1">
        <f t="shared" si="2"/>
        <v>0</v>
      </c>
    </row>
    <row r="22" spans="1:9" x14ac:dyDescent="0.25">
      <c r="A22" s="3">
        <v>45556</v>
      </c>
      <c r="B22" t="str">
        <f t="shared" si="0"/>
        <v>Sa</v>
      </c>
      <c r="G22" s="1">
        <f t="shared" si="1"/>
        <v>0</v>
      </c>
      <c r="H22" s="1">
        <f>IF(OR(B22="Sa",B22="So",C22="krank",C22="Urlaub",C22="Sonderurlaub",C22="Feiertag"),0,Gesamt!$B$1/5)</f>
        <v>0</v>
      </c>
      <c r="I22" s="1">
        <f t="shared" si="2"/>
        <v>0</v>
      </c>
    </row>
    <row r="23" spans="1:9" x14ac:dyDescent="0.25">
      <c r="A23" s="3">
        <v>45557</v>
      </c>
      <c r="B23" t="str">
        <f t="shared" ref="B23:B31" si="3">TEXT(A23,"TTT")</f>
        <v>So</v>
      </c>
      <c r="G23" s="1">
        <f t="shared" ref="G23:G31" si="4">(E23-D23-F23)*24</f>
        <v>0</v>
      </c>
      <c r="H23" s="1">
        <f>IF(OR(B23="Sa",B23="So",C23="krank",C23="Urlaub",C23="Sonderurlaub",C23="Feiertag"),0,Gesamt!$B$1/5)</f>
        <v>0</v>
      </c>
      <c r="I23" s="1">
        <f t="shared" si="2"/>
        <v>0</v>
      </c>
    </row>
    <row r="24" spans="1:9" x14ac:dyDescent="0.25">
      <c r="A24" s="3">
        <v>45558</v>
      </c>
      <c r="B24" t="str">
        <f t="shared" si="3"/>
        <v>Mo</v>
      </c>
      <c r="G24" s="1">
        <f t="shared" si="4"/>
        <v>0</v>
      </c>
      <c r="H24" s="1">
        <f>IF(OR(B24="Sa",B24="So",C24="krank",C24="Urlaub",C24="Sonderurlaub",C24="Feiertag"),0,Gesamt!$B$1/5)</f>
        <v>8</v>
      </c>
      <c r="I24" s="1">
        <f t="shared" si="2"/>
        <v>0</v>
      </c>
    </row>
    <row r="25" spans="1:9" x14ac:dyDescent="0.25">
      <c r="A25" s="3">
        <v>45559</v>
      </c>
      <c r="B25" t="str">
        <f t="shared" si="3"/>
        <v>Di</v>
      </c>
      <c r="G25" s="1">
        <f t="shared" si="4"/>
        <v>0</v>
      </c>
      <c r="H25" s="1">
        <f>IF(OR(B25="Sa",B25="So",C25="krank",C25="Urlaub",C25="Sonderurlaub",C25="Feiertag"),0,Gesamt!$B$1/5)</f>
        <v>8</v>
      </c>
      <c r="I25" s="1">
        <f t="shared" si="2"/>
        <v>0</v>
      </c>
    </row>
    <row r="26" spans="1:9" x14ac:dyDescent="0.25">
      <c r="A26" s="3">
        <v>45560</v>
      </c>
      <c r="B26" t="str">
        <f t="shared" si="3"/>
        <v>Mi</v>
      </c>
      <c r="G26" s="1">
        <f t="shared" si="4"/>
        <v>0</v>
      </c>
      <c r="H26" s="1">
        <f>IF(OR(B26="Sa",B26="So",C26="krank",C26="Urlaub",C26="Sonderurlaub",C26="Feiertag"),0,Gesamt!$B$1/5)</f>
        <v>8</v>
      </c>
      <c r="I26" s="1">
        <f t="shared" si="2"/>
        <v>0</v>
      </c>
    </row>
    <row r="27" spans="1:9" x14ac:dyDescent="0.25">
      <c r="A27" s="3">
        <v>45561</v>
      </c>
      <c r="B27" t="str">
        <f t="shared" si="3"/>
        <v>Do</v>
      </c>
      <c r="G27" s="1">
        <f t="shared" si="4"/>
        <v>0</v>
      </c>
      <c r="H27" s="1">
        <f>IF(OR(B27="Sa",B27="So",C27="krank",C27="Urlaub",C27="Sonderurlaub",C27="Feiertag"),0,Gesamt!$B$1/5)</f>
        <v>8</v>
      </c>
      <c r="I27" s="1">
        <f t="shared" si="2"/>
        <v>0</v>
      </c>
    </row>
    <row r="28" spans="1:9" x14ac:dyDescent="0.25">
      <c r="A28" s="3">
        <v>45562</v>
      </c>
      <c r="B28" t="str">
        <f t="shared" si="3"/>
        <v>Fr</v>
      </c>
      <c r="G28" s="1">
        <f t="shared" si="4"/>
        <v>0</v>
      </c>
      <c r="H28" s="1">
        <f>IF(OR(B28="Sa",B28="So",C28="krank",C28="Urlaub",C28="Sonderurlaub",C28="Feiertag"),0,Gesamt!$B$1/5)</f>
        <v>8</v>
      </c>
      <c r="I28" s="1">
        <f t="shared" si="2"/>
        <v>0</v>
      </c>
    </row>
    <row r="29" spans="1:9" x14ac:dyDescent="0.25">
      <c r="A29" s="3">
        <v>45563</v>
      </c>
      <c r="B29" t="str">
        <f t="shared" si="3"/>
        <v>Sa</v>
      </c>
      <c r="G29" s="1">
        <f t="shared" si="4"/>
        <v>0</v>
      </c>
      <c r="H29" s="1">
        <f>IF(OR(B29="Sa",B29="So",C29="krank",C29="Urlaub",C29="Sonderurlaub",C29="Feiertag"),0,Gesamt!$B$1/5)</f>
        <v>0</v>
      </c>
      <c r="I29" s="1">
        <f t="shared" si="2"/>
        <v>0</v>
      </c>
    </row>
    <row r="30" spans="1:9" x14ac:dyDescent="0.25">
      <c r="A30" s="3">
        <v>45564</v>
      </c>
      <c r="B30" t="str">
        <f t="shared" si="3"/>
        <v>So</v>
      </c>
      <c r="G30" s="1">
        <f t="shared" si="4"/>
        <v>0</v>
      </c>
      <c r="H30" s="1">
        <f>IF(OR(B30="Sa",B30="So",C30="krank",C30="Urlaub",C30="Sonderurlaub",C30="Feiertag"),0,Gesamt!$B$1/5)</f>
        <v>0</v>
      </c>
      <c r="I30" s="1">
        <f t="shared" si="2"/>
        <v>0</v>
      </c>
    </row>
    <row r="31" spans="1:9" x14ac:dyDescent="0.25">
      <c r="A31" s="3">
        <v>45565</v>
      </c>
      <c r="B31" t="str">
        <f t="shared" si="3"/>
        <v>Mo</v>
      </c>
      <c r="G31" s="1">
        <f t="shared" si="4"/>
        <v>0</v>
      </c>
      <c r="H31" s="1">
        <f>IF(OR(B31="Sa",B31="So",C31="krank",C31="Urlaub",C31="Sonderurlaub",C31="Feiertag"),0,Gesamt!$B$1/5)</f>
        <v>8</v>
      </c>
      <c r="I31" s="1">
        <f t="shared" si="2"/>
        <v>0</v>
      </c>
    </row>
    <row r="32" spans="1:9" x14ac:dyDescent="0.25">
      <c r="A32" s="3"/>
      <c r="H32" s="1"/>
      <c r="I32" s="1"/>
    </row>
  </sheetData>
  <phoneticPr fontId="0" type="noConversion"/>
  <conditionalFormatting sqref="A2:I31">
    <cfRule type="expression" dxfId="3" priority="1">
      <formula>WEEKDAY($A2,2)&gt;=6</formula>
    </cfRule>
  </conditionalFormatting>
  <pageMargins left="0.7" right="0.7" top="0.78740157499999996" bottom="0.78740157499999996" header="0.3" footer="0.3"/>
  <pageSetup paperSize="9" orientation="landscape" horizontalDpi="300" r:id="rId1"/>
  <headerFooter>
    <oddHeader>&amp;R9/2016, Doe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Gesamt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drdk</dc:creator>
  <cp:lastModifiedBy>d-kaufmann@gmx.de</cp:lastModifiedBy>
  <cp:lastPrinted>2019-05-27T14:05:58Z</cp:lastPrinted>
  <dcterms:created xsi:type="dcterms:W3CDTF">2014-03-03T20:49:54Z</dcterms:created>
  <dcterms:modified xsi:type="dcterms:W3CDTF">2023-10-10T13:49:32Z</dcterms:modified>
</cp:coreProperties>
</file>